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04347\AppData\Local\Microsoft\Windows\INetCache\Content.Outlook\SZDZMIBX\"/>
    </mc:Choice>
  </mc:AlternateContent>
  <bookViews>
    <workbookView xWindow="-15" yWindow="-15" windowWidth="28830" windowHeight="6705" tabRatio="865"/>
  </bookViews>
  <sheets>
    <sheet name="TS" sheetId="14" r:id="rId1"/>
  </sheets>
  <definedNames>
    <definedName name="_xlnm.Print_Area" localSheetId="0">TS!$A$1:$O$126</definedName>
  </definedNames>
  <calcPr calcId="162913"/>
</workbook>
</file>

<file path=xl/calcChain.xml><?xml version="1.0" encoding="utf-8"?>
<calcChain xmlns="http://schemas.openxmlformats.org/spreadsheetml/2006/main">
  <c r="F66" i="14" l="1"/>
  <c r="M66" i="14"/>
  <c r="O66" i="14"/>
  <c r="M190" i="14" l="1"/>
  <c r="F190" i="14"/>
  <c r="O190" i="14" s="1"/>
  <c r="M181" i="14"/>
  <c r="F181" i="14"/>
  <c r="O181" i="14" s="1"/>
  <c r="M180" i="14"/>
  <c r="F180" i="14"/>
  <c r="M164" i="14"/>
  <c r="F164" i="14"/>
  <c r="O164" i="14" s="1"/>
  <c r="M84" i="14"/>
  <c r="F84" i="14"/>
  <c r="O84" i="14" s="1"/>
  <c r="M80" i="14"/>
  <c r="F80" i="14"/>
  <c r="O80" i="14" l="1"/>
  <c r="O180" i="14"/>
</calcChain>
</file>

<file path=xl/sharedStrings.xml><?xml version="1.0" encoding="utf-8"?>
<sst xmlns="http://schemas.openxmlformats.org/spreadsheetml/2006/main" count="37" uniqueCount="29">
  <si>
    <t>taxes</t>
  </si>
  <si>
    <t>Customs</t>
  </si>
  <si>
    <t>income</t>
  </si>
  <si>
    <t>tax deduction</t>
  </si>
  <si>
    <t>tax return</t>
  </si>
  <si>
    <t>employers duty</t>
  </si>
  <si>
    <t>tax</t>
  </si>
  <si>
    <t>charge</t>
  </si>
  <si>
    <t>and toll</t>
  </si>
  <si>
    <t>revenue</t>
  </si>
  <si>
    <t>CZECH NATIONAL BANK</t>
  </si>
  <si>
    <t>Statistics and Data Support Department</t>
  </si>
  <si>
    <t>Macroeconomic Statistics Division</t>
  </si>
  <si>
    <t>Period</t>
  </si>
  <si>
    <t>Value Aded Taxes</t>
  </si>
  <si>
    <t>Excise taxes</t>
  </si>
  <si>
    <t>Individual income taxes</t>
  </si>
  <si>
    <t>o/w:</t>
  </si>
  <si>
    <t>Road tax</t>
  </si>
  <si>
    <t>Real estate tax</t>
  </si>
  <si>
    <t>Property texes</t>
  </si>
  <si>
    <t>Other taxes</t>
  </si>
  <si>
    <t>Total tax revenues</t>
  </si>
  <si>
    <t>billions of CZK</t>
  </si>
  <si>
    <t>Motorway charges and tolls</t>
  </si>
  <si>
    <t>TOTAL TAX REVENUES - time series from 2002</t>
  </si>
  <si>
    <t>Source: Ministry of Finance</t>
  </si>
  <si>
    <t>Corporate income taxes*</t>
  </si>
  <si>
    <t>from 2023, the item includes Excess-profit tax and Windfall Profits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</si>
</sst>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\ yyyy"/>
  </numFmts>
  <fonts count="7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4" fontId="0" fillId="0" borderId="0" xfId="0" applyNumberFormat="1"/>
    <xf numFmtId="0" fontId="4" fillId="0" borderId="1" xfId="0" applyFont="1" applyBorder="1"/>
    <xf numFmtId="0" fontId="4" fillId="0" borderId="0" xfId="0" applyFont="1" applyBorder="1"/>
    <xf numFmtId="4" fontId="0" fillId="0" borderId="1" xfId="0" applyNumberFormat="1" applyBorder="1"/>
    <xf numFmtId="0" fontId="4" fillId="2" borderId="7" xfId="0" applyFont="1" applyFill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2" fontId="5" fillId="0" borderId="0" xfId="0" applyNumberFormat="1" applyFont="1"/>
    <xf numFmtId="4" fontId="0" fillId="0" borderId="12" xfId="0" applyNumberFormat="1" applyBorder="1"/>
    <xf numFmtId="4" fontId="0" fillId="0" borderId="13" xfId="0" applyNumberFormat="1" applyBorder="1"/>
    <xf numFmtId="4" fontId="0" fillId="0" borderId="5" xfId="0" applyNumberFormat="1" applyBorder="1"/>
    <xf numFmtId="4" fontId="0" fillId="0" borderId="11" xfId="0" applyNumberFormat="1" applyFill="1" applyBorder="1"/>
    <xf numFmtId="4" fontId="0" fillId="0" borderId="0" xfId="0" applyNumberFormat="1" applyFill="1"/>
    <xf numFmtId="4" fontId="0" fillId="0" borderId="11" xfId="0" applyNumberFormat="1" applyFont="1" applyFill="1" applyBorder="1"/>
    <xf numFmtId="4" fontId="0" fillId="0" borderId="1" xfId="0" applyNumberFormat="1" applyFill="1" applyBorder="1"/>
    <xf numFmtId="4" fontId="0" fillId="0" borderId="10" xfId="0" applyNumberFormat="1" applyFont="1" applyFill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3" xfId="0" applyNumberFormat="1" applyFill="1" applyBorder="1"/>
    <xf numFmtId="4" fontId="0" fillId="0" borderId="2" xfId="0" applyNumberFormat="1" applyFont="1" applyFill="1" applyBorder="1"/>
    <xf numFmtId="4" fontId="0" fillId="0" borderId="3" xfId="0" applyNumberFormat="1" applyFont="1" applyFill="1" applyBorder="1"/>
    <xf numFmtId="0" fontId="4" fillId="0" borderId="0" xfId="0" applyFont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4" fillId="0" borderId="2" xfId="0" applyNumberFormat="1" applyFont="1" applyBorder="1" applyAlignment="1">
      <alignment horizontal="right" indent="1"/>
    </xf>
    <xf numFmtId="4" fontId="0" fillId="0" borderId="0" xfId="0" applyNumberFormat="1" applyBorder="1"/>
    <xf numFmtId="4" fontId="0" fillId="0" borderId="0" xfId="0" applyNumberFormat="1" applyFill="1" applyBorder="1"/>
    <xf numFmtId="164" fontId="4" fillId="0" borderId="3" xfId="0" applyNumberFormat="1" applyFont="1" applyBorder="1" applyAlignment="1">
      <alignment horizontal="right" indent="1"/>
    </xf>
    <xf numFmtId="4" fontId="0" fillId="0" borderId="11" xfId="0" applyNumberFormat="1" applyFont="1" applyBorder="1"/>
    <xf numFmtId="164" fontId="4" fillId="0" borderId="4" xfId="0" applyNumberFormat="1" applyFont="1" applyBorder="1" applyAlignment="1">
      <alignment horizontal="right" indent="1"/>
    </xf>
    <xf numFmtId="4" fontId="0" fillId="0" borderId="14" xfId="0" applyNumberFormat="1" applyBorder="1"/>
    <xf numFmtId="0" fontId="3" fillId="0" borderId="0" xfId="0" applyFont="1"/>
    <xf numFmtId="4" fontId="0" fillId="0" borderId="5" xfId="0" applyNumberFormat="1" applyFill="1" applyBorder="1"/>
    <xf numFmtId="4" fontId="0" fillId="0" borderId="13" xfId="0" applyNumberFormat="1" applyFill="1" applyBorder="1"/>
    <xf numFmtId="4" fontId="0" fillId="0" borderId="13" xfId="0" applyNumberFormat="1" applyFont="1" applyFill="1" applyBorder="1"/>
    <xf numFmtId="4" fontId="0" fillId="0" borderId="4" xfId="0" applyNumberFormat="1" applyFont="1" applyFill="1" applyBorder="1"/>
    <xf numFmtId="0" fontId="6" fillId="0" borderId="15" xfId="0" applyFont="1" applyFill="1" applyBorder="1"/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6"/>
  <sheetViews>
    <sheetView tabSelected="1" workbookViewId="0"/>
  </sheetViews>
  <sheetFormatPr defaultRowHeight="12.75" x14ac:dyDescent="0.2"/>
  <cols>
    <col min="1" max="5" width="10.7109375" customWidth="1"/>
    <col min="6" max="6" width="10.5703125" customWidth="1"/>
    <col min="7" max="9" width="13.7109375" customWidth="1"/>
    <col min="10" max="15" width="10.7109375" customWidth="1"/>
  </cols>
  <sheetData>
    <row r="1" spans="1:15" ht="15.75" x14ac:dyDescent="0.25">
      <c r="A1" s="1" t="s">
        <v>10</v>
      </c>
    </row>
    <row r="2" spans="1:15" ht="15.75" x14ac:dyDescent="0.25">
      <c r="A2" s="1" t="s">
        <v>11</v>
      </c>
    </row>
    <row r="3" spans="1:15" ht="15.75" x14ac:dyDescent="0.25">
      <c r="A3" s="1" t="s">
        <v>12</v>
      </c>
    </row>
    <row r="6" spans="1:15" ht="18" x14ac:dyDescent="0.25">
      <c r="A6" s="2" t="s">
        <v>25</v>
      </c>
    </row>
    <row r="7" spans="1:15" ht="13.5" thickBot="1" x14ac:dyDescent="0.25">
      <c r="A7" s="38" t="s">
        <v>26</v>
      </c>
      <c r="O7" s="27" t="s">
        <v>23</v>
      </c>
    </row>
    <row r="8" spans="1:15" ht="13.5" customHeight="1" thickBot="1" x14ac:dyDescent="0.25">
      <c r="A8" s="47" t="s">
        <v>13</v>
      </c>
      <c r="B8" s="47" t="s">
        <v>14</v>
      </c>
      <c r="C8" s="47" t="s">
        <v>15</v>
      </c>
      <c r="D8" s="47" t="s">
        <v>1</v>
      </c>
      <c r="E8" s="47" t="s">
        <v>27</v>
      </c>
      <c r="F8" s="47" t="s">
        <v>16</v>
      </c>
      <c r="G8" s="5"/>
      <c r="H8" s="5"/>
      <c r="I8" s="5"/>
      <c r="J8" s="47" t="s">
        <v>18</v>
      </c>
      <c r="K8" s="47" t="s">
        <v>19</v>
      </c>
      <c r="L8" s="47" t="s">
        <v>20</v>
      </c>
      <c r="M8" s="47" t="s">
        <v>24</v>
      </c>
      <c r="N8" s="47" t="s">
        <v>21</v>
      </c>
      <c r="O8" s="44" t="s">
        <v>22</v>
      </c>
    </row>
    <row r="9" spans="1:15" ht="13.5" thickBot="1" x14ac:dyDescent="0.25">
      <c r="A9" s="48" t="s">
        <v>13</v>
      </c>
      <c r="B9" s="48"/>
      <c r="C9" s="48" t="s">
        <v>0</v>
      </c>
      <c r="D9" s="48"/>
      <c r="E9" s="48" t="s">
        <v>2</v>
      </c>
      <c r="F9" s="48" t="s">
        <v>2</v>
      </c>
      <c r="G9" s="8" t="s">
        <v>17</v>
      </c>
      <c r="H9" s="6"/>
      <c r="I9" s="6"/>
      <c r="J9" s="48" t="s">
        <v>6</v>
      </c>
      <c r="K9" s="48" t="s">
        <v>0</v>
      </c>
      <c r="L9" s="48" t="s">
        <v>0</v>
      </c>
      <c r="M9" s="48" t="s">
        <v>7</v>
      </c>
      <c r="N9" s="48" t="s">
        <v>0</v>
      </c>
      <c r="O9" s="45" t="s">
        <v>0</v>
      </c>
    </row>
    <row r="10" spans="1:15" ht="13.5" thickBot="1" x14ac:dyDescent="0.25">
      <c r="A10" s="49"/>
      <c r="B10" s="49"/>
      <c r="C10" s="49"/>
      <c r="D10" s="49"/>
      <c r="E10" s="49" t="s">
        <v>0</v>
      </c>
      <c r="F10" s="49" t="s">
        <v>0</v>
      </c>
      <c r="G10" s="28" t="s">
        <v>3</v>
      </c>
      <c r="H10" s="29" t="s">
        <v>4</v>
      </c>
      <c r="I10" s="30" t="s">
        <v>5</v>
      </c>
      <c r="J10" s="49"/>
      <c r="K10" s="49"/>
      <c r="L10" s="49"/>
      <c r="M10" s="49" t="s">
        <v>8</v>
      </c>
      <c r="N10" s="49"/>
      <c r="O10" s="46" t="s">
        <v>9</v>
      </c>
    </row>
    <row r="11" spans="1:15" x14ac:dyDescent="0.2">
      <c r="A11" s="31">
        <v>45261</v>
      </c>
      <c r="B11" s="7"/>
      <c r="C11" s="10"/>
      <c r="D11" s="7"/>
      <c r="E11" s="10"/>
      <c r="F11" s="7"/>
      <c r="G11" s="10"/>
      <c r="H11" s="19"/>
      <c r="I11" s="10"/>
      <c r="J11" s="7"/>
      <c r="K11" s="10"/>
      <c r="L11" s="7"/>
      <c r="M11" s="20"/>
      <c r="N11" s="19"/>
      <c r="O11" s="25"/>
    </row>
    <row r="12" spans="1:15" x14ac:dyDescent="0.2">
      <c r="A12" s="34">
        <v>45231</v>
      </c>
      <c r="B12" s="32"/>
      <c r="C12" s="11"/>
      <c r="D12" s="32"/>
      <c r="E12" s="11"/>
      <c r="F12" s="32"/>
      <c r="G12" s="11"/>
      <c r="H12" s="33"/>
      <c r="I12" s="11"/>
      <c r="J12" s="32"/>
      <c r="K12" s="11"/>
      <c r="L12" s="32"/>
      <c r="M12" s="18"/>
      <c r="N12" s="33"/>
      <c r="O12" s="26"/>
    </row>
    <row r="13" spans="1:15" x14ac:dyDescent="0.2">
      <c r="A13" s="34">
        <v>45200</v>
      </c>
      <c r="B13" s="32"/>
      <c r="C13" s="11"/>
      <c r="D13" s="32"/>
      <c r="E13" s="11"/>
      <c r="F13" s="32"/>
      <c r="G13" s="11"/>
      <c r="H13" s="33"/>
      <c r="I13" s="11"/>
      <c r="J13" s="32"/>
      <c r="K13" s="11"/>
      <c r="L13" s="32"/>
      <c r="M13" s="18"/>
      <c r="N13" s="33"/>
      <c r="O13" s="26"/>
    </row>
    <row r="14" spans="1:15" x14ac:dyDescent="0.2">
      <c r="A14" s="34">
        <v>45170</v>
      </c>
      <c r="B14" s="32">
        <v>404.51730793118998</v>
      </c>
      <c r="C14" s="11">
        <v>114.80038101835001</v>
      </c>
      <c r="D14" s="32">
        <v>0</v>
      </c>
      <c r="E14" s="11">
        <v>288.77018954707</v>
      </c>
      <c r="F14" s="32">
        <v>168.61878660033</v>
      </c>
      <c r="G14" s="11">
        <v>32.645393459019999</v>
      </c>
      <c r="H14" s="33">
        <v>9.3562077969500006</v>
      </c>
      <c r="I14" s="11">
        <v>126.61718534436</v>
      </c>
      <c r="J14" s="32">
        <v>0.48657825108000002</v>
      </c>
      <c r="K14" s="11">
        <v>9.3605881532400002</v>
      </c>
      <c r="L14" s="32">
        <v>0</v>
      </c>
      <c r="M14" s="18">
        <v>14.687219900140001</v>
      </c>
      <c r="N14" s="33">
        <v>19.031373771929999</v>
      </c>
      <c r="O14" s="26">
        <v>1020.27242517333</v>
      </c>
    </row>
    <row r="15" spans="1:15" x14ac:dyDescent="0.2">
      <c r="A15" s="34">
        <v>45139</v>
      </c>
      <c r="B15" s="32">
        <v>358.19425370105</v>
      </c>
      <c r="C15" s="11">
        <v>101.10269799926002</v>
      </c>
      <c r="D15" s="32">
        <v>0</v>
      </c>
      <c r="E15" s="11">
        <v>206.89221365544</v>
      </c>
      <c r="F15" s="32">
        <v>147.33895201258002</v>
      </c>
      <c r="G15" s="11">
        <v>29.04002900103</v>
      </c>
      <c r="H15" s="33">
        <v>6.4646843953899999</v>
      </c>
      <c r="I15" s="16">
        <v>111.83423861616001</v>
      </c>
      <c r="J15" s="33">
        <v>0.45645137360999999</v>
      </c>
      <c r="K15" s="16">
        <v>9.2145295284700008</v>
      </c>
      <c r="L15" s="33">
        <v>0</v>
      </c>
      <c r="M15" s="18">
        <v>12.941962777899999</v>
      </c>
      <c r="N15" s="33">
        <v>18.262561625260169</v>
      </c>
      <c r="O15" s="26">
        <v>854.40362267357011</v>
      </c>
    </row>
    <row r="16" spans="1:15" x14ac:dyDescent="0.2">
      <c r="A16" s="34">
        <v>45108</v>
      </c>
      <c r="B16" s="32">
        <v>323.88</v>
      </c>
      <c r="C16" s="11">
        <v>86.03</v>
      </c>
      <c r="D16" s="32">
        <v>0</v>
      </c>
      <c r="E16" s="11">
        <v>204.12</v>
      </c>
      <c r="F16" s="32">
        <v>126.57</v>
      </c>
      <c r="G16" s="11">
        <v>23.51</v>
      </c>
      <c r="H16" s="33">
        <v>6.3</v>
      </c>
      <c r="I16" s="16">
        <v>96.76</v>
      </c>
      <c r="J16" s="33">
        <v>0.46</v>
      </c>
      <c r="K16" s="16">
        <v>8.7899999999999991</v>
      </c>
      <c r="L16" s="33">
        <v>0</v>
      </c>
      <c r="M16" s="18">
        <v>11.1</v>
      </c>
      <c r="N16" s="33">
        <v>17.46</v>
      </c>
      <c r="O16" s="26">
        <v>778.4</v>
      </c>
    </row>
    <row r="17" spans="1:15" x14ac:dyDescent="0.2">
      <c r="A17" s="34">
        <v>45078</v>
      </c>
      <c r="B17" s="32">
        <v>267.54356344182003</v>
      </c>
      <c r="C17" s="11">
        <v>71.43083942058</v>
      </c>
      <c r="D17" s="32">
        <v>0</v>
      </c>
      <c r="E17" s="11">
        <v>169.54649457607999</v>
      </c>
      <c r="F17" s="32">
        <v>104.0995750406</v>
      </c>
      <c r="G17" s="11">
        <v>19.5092798226</v>
      </c>
      <c r="H17" s="33">
        <v>3.5690671064799999</v>
      </c>
      <c r="I17" s="16">
        <v>81.021228111520003</v>
      </c>
      <c r="J17" s="33">
        <v>0.45688982775999998</v>
      </c>
      <c r="K17" s="16">
        <v>8.6132015259199992</v>
      </c>
      <c r="L17" s="33">
        <v>0</v>
      </c>
      <c r="M17" s="18">
        <v>9.3963641325699996</v>
      </c>
      <c r="N17" s="33">
        <v>13.164080452199915</v>
      </c>
      <c r="O17" s="26">
        <v>644.25100841752999</v>
      </c>
    </row>
    <row r="18" spans="1:15" x14ac:dyDescent="0.2">
      <c r="A18" s="34">
        <v>45047</v>
      </c>
      <c r="B18" s="32">
        <v>219.76</v>
      </c>
      <c r="C18" s="11">
        <v>58.96</v>
      </c>
      <c r="D18" s="32">
        <v>0</v>
      </c>
      <c r="E18" s="11">
        <v>74.739999999999995</v>
      </c>
      <c r="F18" s="32">
        <v>77.39</v>
      </c>
      <c r="G18" s="11">
        <v>15.06</v>
      </c>
      <c r="H18" s="33">
        <v>-3.1</v>
      </c>
      <c r="I18" s="16">
        <v>65.430000000000007</v>
      </c>
      <c r="J18" s="33">
        <v>0.45</v>
      </c>
      <c r="K18" s="16">
        <v>7.83</v>
      </c>
      <c r="L18" s="33">
        <v>0</v>
      </c>
      <c r="M18" s="18">
        <v>7.56</v>
      </c>
      <c r="N18" s="33">
        <v>12.51</v>
      </c>
      <c r="O18" s="26">
        <v>459.19</v>
      </c>
    </row>
    <row r="19" spans="1:15" x14ac:dyDescent="0.2">
      <c r="A19" s="34">
        <v>45017</v>
      </c>
      <c r="B19" s="32">
        <v>181.53054963354998</v>
      </c>
      <c r="C19" s="11">
        <v>45.493094198359998</v>
      </c>
      <c r="D19" s="32">
        <v>0</v>
      </c>
      <c r="E19" s="11">
        <v>66.414784467659999</v>
      </c>
      <c r="F19" s="32">
        <v>60.794713915270002</v>
      </c>
      <c r="G19" s="11">
        <v>11.73065671907</v>
      </c>
      <c r="H19" s="33">
        <v>-1.60621757149</v>
      </c>
      <c r="I19" s="16">
        <v>50.670274767690003</v>
      </c>
      <c r="J19" s="33">
        <v>0.65644694006000004</v>
      </c>
      <c r="K19" s="16">
        <v>0.78448540786999998</v>
      </c>
      <c r="L19" s="33">
        <v>0</v>
      </c>
      <c r="M19" s="18">
        <v>5.9338106782800004</v>
      </c>
      <c r="N19" s="33">
        <v>12.065803642039988</v>
      </c>
      <c r="O19" s="26">
        <v>373.67368888308994</v>
      </c>
    </row>
    <row r="20" spans="1:15" x14ac:dyDescent="0.2">
      <c r="A20" s="34">
        <v>44986</v>
      </c>
      <c r="B20" s="33">
        <v>122.97168979547999</v>
      </c>
      <c r="C20" s="16">
        <v>34.686844791299997</v>
      </c>
      <c r="D20" s="33">
        <v>0</v>
      </c>
      <c r="E20" s="16">
        <v>61.773817047560001</v>
      </c>
      <c r="F20" s="33">
        <v>56.739718705900003</v>
      </c>
      <c r="G20" s="16">
        <v>8.910820081959999</v>
      </c>
      <c r="H20" s="33">
        <v>7.6914277747100002</v>
      </c>
      <c r="I20" s="16">
        <v>40.137470849230006</v>
      </c>
      <c r="J20" s="33">
        <v>0.43178154589000001</v>
      </c>
      <c r="K20" s="16">
        <v>0.20645195696999999</v>
      </c>
      <c r="L20" s="33">
        <v>0</v>
      </c>
      <c r="M20" s="18">
        <v>4.2058999300500002</v>
      </c>
      <c r="N20" s="33">
        <v>7.7770218593900413</v>
      </c>
      <c r="O20" s="26">
        <v>288.79322563254004</v>
      </c>
    </row>
    <row r="21" spans="1:15" x14ac:dyDescent="0.2">
      <c r="A21" s="34">
        <v>44958</v>
      </c>
      <c r="B21" s="33">
        <v>84.511348373079997</v>
      </c>
      <c r="C21" s="16">
        <v>23.0105748995</v>
      </c>
      <c r="D21" s="33">
        <v>0</v>
      </c>
      <c r="E21" s="16">
        <v>3.9490950100100002</v>
      </c>
      <c r="F21" s="33">
        <v>36.519183042599998</v>
      </c>
      <c r="G21" s="16">
        <v>5.98260077618</v>
      </c>
      <c r="H21" s="33">
        <v>1.2208912483199998</v>
      </c>
      <c r="I21" s="16">
        <v>29.315691018099997</v>
      </c>
      <c r="J21" s="33">
        <v>0.47811814560999999</v>
      </c>
      <c r="K21" s="16">
        <v>0.14311820248000001</v>
      </c>
      <c r="L21" s="33">
        <v>0</v>
      </c>
      <c r="M21" s="18">
        <v>2.4349023677900004</v>
      </c>
      <c r="N21" s="33">
        <v>7.2808236202600227</v>
      </c>
      <c r="O21" s="26">
        <v>158.32716366133002</v>
      </c>
    </row>
    <row r="22" spans="1:15" ht="13.5" thickBot="1" x14ac:dyDescent="0.25">
      <c r="A22" s="36">
        <v>44927</v>
      </c>
      <c r="B22" s="15">
        <v>55.513006177530002</v>
      </c>
      <c r="C22" s="14">
        <v>12.245986649120001</v>
      </c>
      <c r="D22" s="15">
        <v>0</v>
      </c>
      <c r="E22" s="14">
        <v>1.97506701448</v>
      </c>
      <c r="F22" s="15">
        <v>19.890430439649997</v>
      </c>
      <c r="G22" s="14">
        <v>3.4582659279599999</v>
      </c>
      <c r="H22" s="39">
        <v>0.43038849427999998</v>
      </c>
      <c r="I22" s="40">
        <v>16.001776017409998</v>
      </c>
      <c r="J22" s="39">
        <v>0.44260387152000003</v>
      </c>
      <c r="K22" s="40">
        <v>9.1100914820000004E-2</v>
      </c>
      <c r="L22" s="39">
        <v>0</v>
      </c>
      <c r="M22" s="41">
        <v>0</v>
      </c>
      <c r="N22" s="39">
        <v>5.849001110630013</v>
      </c>
      <c r="O22" s="42">
        <v>96.007196177750018</v>
      </c>
    </row>
    <row r="23" spans="1:15" x14ac:dyDescent="0.2">
      <c r="A23" s="31">
        <v>44896</v>
      </c>
      <c r="B23" s="7">
        <v>536.19268910179994</v>
      </c>
      <c r="C23" s="10">
        <v>160.65926603106999</v>
      </c>
      <c r="D23" s="7">
        <v>0</v>
      </c>
      <c r="E23" s="10">
        <v>235.34579672517</v>
      </c>
      <c r="F23" s="7">
        <v>195.50480627853</v>
      </c>
      <c r="G23" s="10">
        <v>31.947702537529999</v>
      </c>
      <c r="H23" s="19">
        <v>13.963096180420001</v>
      </c>
      <c r="I23" s="10">
        <v>149.59400756058</v>
      </c>
      <c r="J23" s="7">
        <v>1.73085864951</v>
      </c>
      <c r="K23" s="10">
        <v>12.419107743370001</v>
      </c>
      <c r="L23" s="7">
        <v>4.3719338179999997E-2</v>
      </c>
      <c r="M23" s="20">
        <v>19.098823184099999</v>
      </c>
      <c r="N23" s="19">
        <v>23.514084127310241</v>
      </c>
      <c r="O23" s="25">
        <v>1184.5091511790401</v>
      </c>
    </row>
    <row r="24" spans="1:15" x14ac:dyDescent="0.2">
      <c r="A24" s="34">
        <v>44866</v>
      </c>
      <c r="B24" s="32">
        <v>487.67355725890002</v>
      </c>
      <c r="C24" s="11">
        <v>146.4902067239</v>
      </c>
      <c r="D24" s="32">
        <v>0</v>
      </c>
      <c r="E24" s="11">
        <v>188.57608124160998</v>
      </c>
      <c r="F24" s="32">
        <v>169.77690858522999</v>
      </c>
      <c r="G24" s="11">
        <v>28.002924244020001</v>
      </c>
      <c r="H24" s="33">
        <v>10.308474640290001</v>
      </c>
      <c r="I24" s="11">
        <v>131.46550970091999</v>
      </c>
      <c r="J24" s="32">
        <v>1.6685381559600001</v>
      </c>
      <c r="K24" s="11">
        <v>12.003452955089999</v>
      </c>
      <c r="L24" s="32">
        <v>4.3756895170000004E-2</v>
      </c>
      <c r="M24" s="18">
        <v>17.566714235999999</v>
      </c>
      <c r="N24" s="33">
        <v>23.038073163549765</v>
      </c>
      <c r="O24" s="26">
        <v>1046.8372892154098</v>
      </c>
    </row>
    <row r="25" spans="1:15" x14ac:dyDescent="0.2">
      <c r="A25" s="34">
        <v>44835</v>
      </c>
      <c r="B25" s="32">
        <v>444.37969081656001</v>
      </c>
      <c r="C25" s="11">
        <v>133.44609525368</v>
      </c>
      <c r="D25" s="32">
        <v>0</v>
      </c>
      <c r="E25" s="11">
        <v>186.12055674466001</v>
      </c>
      <c r="F25" s="32">
        <v>153.22950214091</v>
      </c>
      <c r="G25" s="11">
        <v>25.378497977509998</v>
      </c>
      <c r="H25" s="33">
        <v>9.9016029684899998</v>
      </c>
      <c r="I25" s="11">
        <v>117.94940119491001</v>
      </c>
      <c r="J25" s="32">
        <v>1.7434743284400001</v>
      </c>
      <c r="K25" s="11">
        <v>9.4429184712299996</v>
      </c>
      <c r="L25" s="32">
        <v>4.050411474E-2</v>
      </c>
      <c r="M25" s="18">
        <v>16.083305670830001</v>
      </c>
      <c r="N25" s="33">
        <v>22.46500404913991</v>
      </c>
      <c r="O25" s="26">
        <v>966.95105159018999</v>
      </c>
    </row>
    <row r="26" spans="1:15" x14ac:dyDescent="0.2">
      <c r="A26" s="34">
        <v>44805</v>
      </c>
      <c r="B26" s="32">
        <v>383.50949056585</v>
      </c>
      <c r="C26" s="11">
        <v>120.30627889961001</v>
      </c>
      <c r="D26" s="32">
        <v>0</v>
      </c>
      <c r="E26" s="11">
        <v>186.03738599993</v>
      </c>
      <c r="F26" s="32">
        <v>136.87143543214</v>
      </c>
      <c r="G26" s="11">
        <v>22.772569996900003</v>
      </c>
      <c r="H26" s="33">
        <v>9.3347852720400013</v>
      </c>
      <c r="I26" s="11">
        <v>104.76408016319999</v>
      </c>
      <c r="J26" s="32">
        <v>1.7561055274399999</v>
      </c>
      <c r="K26" s="11">
        <v>9.3482450869600004</v>
      </c>
      <c r="L26" s="32">
        <v>3.7431679380000006E-2</v>
      </c>
      <c r="M26" s="18">
        <v>14.703880793950001</v>
      </c>
      <c r="N26" s="33">
        <v>17.761895991800209</v>
      </c>
      <c r="O26" s="26">
        <v>870.33214997706034</v>
      </c>
    </row>
    <row r="27" spans="1:15" x14ac:dyDescent="0.2">
      <c r="A27" s="34">
        <v>44774</v>
      </c>
      <c r="B27" s="32">
        <v>340.67357844353</v>
      </c>
      <c r="C27" s="11">
        <v>105.48565090509</v>
      </c>
      <c r="D27" s="32">
        <v>0</v>
      </c>
      <c r="E27" s="11">
        <v>138.96430939151998</v>
      </c>
      <c r="F27" s="32">
        <v>118.47749343343999</v>
      </c>
      <c r="G27" s="11">
        <v>19.887239113779998</v>
      </c>
      <c r="H27" s="33">
        <v>6.7699249569599997</v>
      </c>
      <c r="I27" s="16">
        <v>91.820329362699994</v>
      </c>
      <c r="J27" s="33">
        <v>1.82480942217</v>
      </c>
      <c r="K27" s="16">
        <v>9.1804288976000006</v>
      </c>
      <c r="L27" s="33">
        <v>3.5324992360000002E-2</v>
      </c>
      <c r="M27" s="18">
        <v>12.568703592830001</v>
      </c>
      <c r="N27" s="33">
        <v>17.203178840339973</v>
      </c>
      <c r="O27" s="26">
        <v>744.41347791888006</v>
      </c>
    </row>
    <row r="28" spans="1:15" x14ac:dyDescent="0.2">
      <c r="A28" s="34">
        <v>44743</v>
      </c>
      <c r="B28" s="32">
        <v>305.79168739234001</v>
      </c>
      <c r="C28" s="11">
        <v>91.510216858779998</v>
      </c>
      <c r="D28" s="32">
        <v>0</v>
      </c>
      <c r="E28" s="11">
        <v>138.91652248795</v>
      </c>
      <c r="F28" s="32">
        <v>102.01975515525</v>
      </c>
      <c r="G28" s="11">
        <v>16.80009198234</v>
      </c>
      <c r="H28" s="33">
        <v>6.5084174479399994</v>
      </c>
      <c r="I28" s="16">
        <v>78.711245724969999</v>
      </c>
      <c r="J28" s="33">
        <v>1.84910950339</v>
      </c>
      <c r="K28" s="16">
        <v>8.7378876578</v>
      </c>
      <c r="L28" s="33">
        <v>2.8266023229999999E-2</v>
      </c>
      <c r="M28" s="18">
        <v>10.905381165289999</v>
      </c>
      <c r="N28" s="33">
        <v>16.565899718540017</v>
      </c>
      <c r="O28" s="26">
        <v>676.32472596256991</v>
      </c>
    </row>
    <row r="29" spans="1:15" x14ac:dyDescent="0.2">
      <c r="A29" s="34">
        <v>44713</v>
      </c>
      <c r="B29" s="32">
        <v>252.14306850614003</v>
      </c>
      <c r="C29" s="11">
        <v>77.254004893570013</v>
      </c>
      <c r="D29" s="32">
        <v>0</v>
      </c>
      <c r="E29" s="11">
        <v>128.03437794156</v>
      </c>
      <c r="F29" s="32">
        <v>83.165486640799998</v>
      </c>
      <c r="G29" s="11">
        <v>13.508245869549999</v>
      </c>
      <c r="H29" s="33">
        <v>4.5641330291099997</v>
      </c>
      <c r="I29" s="16">
        <v>65.093107742140006</v>
      </c>
      <c r="J29" s="33">
        <v>1.6862857681900001</v>
      </c>
      <c r="K29" s="16">
        <v>8.5744034758099996</v>
      </c>
      <c r="L29" s="33">
        <v>2.5917160410000001E-2</v>
      </c>
      <c r="M29" s="18">
        <v>9.361084741980001</v>
      </c>
      <c r="N29" s="33">
        <v>12.042581511979931</v>
      </c>
      <c r="O29" s="26">
        <v>572.28721064044009</v>
      </c>
    </row>
    <row r="30" spans="1:15" x14ac:dyDescent="0.2">
      <c r="A30" s="34">
        <v>44682</v>
      </c>
      <c r="B30" s="32">
        <v>204.70544637013001</v>
      </c>
      <c r="C30" s="11">
        <v>63.623130705969999</v>
      </c>
      <c r="D30" s="32">
        <v>0</v>
      </c>
      <c r="E30" s="11">
        <v>51.684322260999998</v>
      </c>
      <c r="F30" s="32">
        <v>59.948258005820001</v>
      </c>
      <c r="G30" s="11">
        <v>10.513972270729999</v>
      </c>
      <c r="H30" s="33">
        <v>-2.3935567523299999</v>
      </c>
      <c r="I30" s="16">
        <v>51.82784248742</v>
      </c>
      <c r="J30" s="33">
        <v>1.66422192688</v>
      </c>
      <c r="K30" s="16">
        <v>7.8209102109600002</v>
      </c>
      <c r="L30" s="33">
        <v>2.3073777769999998E-2</v>
      </c>
      <c r="M30" s="18">
        <v>7.6081561442400005</v>
      </c>
      <c r="N30" s="33">
        <v>11.746507041370055</v>
      </c>
      <c r="O30" s="26">
        <v>408.82402644414003</v>
      </c>
    </row>
    <row r="31" spans="1:15" x14ac:dyDescent="0.2">
      <c r="A31" s="34">
        <v>44652</v>
      </c>
      <c r="B31" s="32">
        <v>168.19507105151999</v>
      </c>
      <c r="C31" s="11">
        <v>49.154371708989999</v>
      </c>
      <c r="D31" s="32">
        <v>0</v>
      </c>
      <c r="E31" s="11">
        <v>47.795679336910005</v>
      </c>
      <c r="F31" s="32">
        <v>46.139673677890002</v>
      </c>
      <c r="G31" s="11">
        <v>8.0513332751400011</v>
      </c>
      <c r="H31" s="33">
        <v>-1.2725204359100002</v>
      </c>
      <c r="I31" s="16">
        <v>39.360860838660003</v>
      </c>
      <c r="J31" s="33">
        <v>1.5973709684599999</v>
      </c>
      <c r="K31" s="16">
        <v>0.67187478391</v>
      </c>
      <c r="L31" s="33">
        <v>1.9162675949999999E-2</v>
      </c>
      <c r="M31" s="18">
        <v>5.9932971059</v>
      </c>
      <c r="N31" s="33">
        <v>11.052403504380063</v>
      </c>
      <c r="O31" s="26">
        <v>330.61890481391004</v>
      </c>
    </row>
    <row r="32" spans="1:15" x14ac:dyDescent="0.2">
      <c r="A32" s="34">
        <v>44621</v>
      </c>
      <c r="B32" s="33">
        <v>112.11185425136</v>
      </c>
      <c r="C32" s="16">
        <v>36.037388495919998</v>
      </c>
      <c r="D32" s="33">
        <v>0</v>
      </c>
      <c r="E32" s="16">
        <v>43.859073618269996</v>
      </c>
      <c r="F32" s="33">
        <v>45.712000781599997</v>
      </c>
      <c r="G32" s="16">
        <v>5.8973213835699996</v>
      </c>
      <c r="H32" s="33">
        <v>8.4970980453999996</v>
      </c>
      <c r="I32" s="16">
        <v>31.31758135263</v>
      </c>
      <c r="J32" s="33">
        <v>1.2508880879299999</v>
      </c>
      <c r="K32" s="16">
        <v>0.22308868943999999</v>
      </c>
      <c r="L32" s="33">
        <v>1.6876415039999999E-2</v>
      </c>
      <c r="M32" s="18">
        <v>5.5762506675500001</v>
      </c>
      <c r="N32" s="33">
        <v>6.5772616428199422</v>
      </c>
      <c r="O32" s="26">
        <v>251.36468264992996</v>
      </c>
    </row>
    <row r="33" spans="1:16" x14ac:dyDescent="0.2">
      <c r="A33" s="34">
        <v>44593</v>
      </c>
      <c r="B33" s="33">
        <v>74.310666988489999</v>
      </c>
      <c r="C33" s="16">
        <v>25.03692101367</v>
      </c>
      <c r="D33" s="33">
        <v>0</v>
      </c>
      <c r="E33" s="16">
        <v>3.2683183681599997</v>
      </c>
      <c r="F33" s="33">
        <v>28.552925800830003</v>
      </c>
      <c r="G33" s="16">
        <v>4.0517895500799996</v>
      </c>
      <c r="H33" s="33">
        <v>0.98157040076000002</v>
      </c>
      <c r="I33" s="16">
        <v>23.519565849990002</v>
      </c>
      <c r="J33" s="33">
        <v>1.1382798790699999</v>
      </c>
      <c r="K33" s="16">
        <v>0.15856602673</v>
      </c>
      <c r="L33" s="33">
        <v>1.058946298E-2</v>
      </c>
      <c r="M33" s="18">
        <v>3.63956310844</v>
      </c>
      <c r="N33" s="33">
        <v>5.8511123853600022</v>
      </c>
      <c r="O33" s="26">
        <v>141.96694303372999</v>
      </c>
    </row>
    <row r="34" spans="1:16" ht="13.5" thickBot="1" x14ac:dyDescent="0.25">
      <c r="A34" s="36">
        <v>44562</v>
      </c>
      <c r="B34" s="15">
        <v>52.197417264209996</v>
      </c>
      <c r="C34" s="14">
        <v>13.571622021469999</v>
      </c>
      <c r="D34" s="15">
        <v>0</v>
      </c>
      <c r="E34" s="14">
        <v>1.55176769609</v>
      </c>
      <c r="F34" s="15">
        <v>17.179338736480002</v>
      </c>
      <c r="G34" s="14">
        <v>2.4441358175199999</v>
      </c>
      <c r="H34" s="39">
        <v>0.36869214426999997</v>
      </c>
      <c r="I34" s="40">
        <v>14.366510774690001</v>
      </c>
      <c r="J34" s="39">
        <v>0.64036141075999997</v>
      </c>
      <c r="K34" s="40">
        <v>9.9960644129999998E-2</v>
      </c>
      <c r="L34" s="39">
        <v>4.70848372E-3</v>
      </c>
      <c r="M34" s="41">
        <v>1.1967642273300001</v>
      </c>
      <c r="N34" s="39">
        <v>5.1147171090199848</v>
      </c>
      <c r="O34" s="42">
        <v>91.556657593209977</v>
      </c>
    </row>
    <row r="35" spans="1:16" x14ac:dyDescent="0.2">
      <c r="A35" s="31">
        <v>44531</v>
      </c>
      <c r="B35" s="9">
        <v>463.67712919239</v>
      </c>
      <c r="C35" s="10">
        <v>157.63708628347001</v>
      </c>
      <c r="D35" s="7">
        <v>0</v>
      </c>
      <c r="E35" s="10">
        <v>200.56550514902</v>
      </c>
      <c r="F35" s="7">
        <v>172.61523069600997</v>
      </c>
      <c r="G35" s="10">
        <v>24.519963202269999</v>
      </c>
      <c r="H35" s="19">
        <v>9.6293054639999998</v>
      </c>
      <c r="I35" s="10">
        <v>138.46596202973998</v>
      </c>
      <c r="J35" s="7">
        <v>5.42900447311</v>
      </c>
      <c r="K35" s="10">
        <v>11.83569818166</v>
      </c>
      <c r="L35" s="7">
        <v>-7.109406112000001E-2</v>
      </c>
      <c r="M35" s="20">
        <v>20.820126123058916</v>
      </c>
      <c r="N35" s="19">
        <v>16.836051288069889</v>
      </c>
      <c r="O35" s="25">
        <v>1049.3447373256688</v>
      </c>
      <c r="P35" s="12"/>
    </row>
    <row r="36" spans="1:16" x14ac:dyDescent="0.2">
      <c r="A36" s="34">
        <v>44501</v>
      </c>
      <c r="B36" s="32">
        <v>419.79908648651002</v>
      </c>
      <c r="C36" s="11">
        <v>142.37157732543002</v>
      </c>
      <c r="D36" s="32">
        <v>0</v>
      </c>
      <c r="E36" s="11">
        <v>162.06092197647001</v>
      </c>
      <c r="F36" s="32">
        <v>150.20125319271</v>
      </c>
      <c r="G36" s="11">
        <v>21.99268991197</v>
      </c>
      <c r="H36" s="33">
        <v>6.31515509899</v>
      </c>
      <c r="I36" s="11">
        <v>121.89340818175</v>
      </c>
      <c r="J36" s="32">
        <v>4.6078112461599998</v>
      </c>
      <c r="K36" s="11">
        <v>11.415093801539999</v>
      </c>
      <c r="L36" s="32">
        <v>-8.1859017359999994E-2</v>
      </c>
      <c r="M36" s="18">
        <v>19.128342630882866</v>
      </c>
      <c r="N36" s="33">
        <v>16.192218536059823</v>
      </c>
      <c r="O36" s="26">
        <v>925.69444617840281</v>
      </c>
      <c r="P36" s="12"/>
    </row>
    <row r="37" spans="1:16" x14ac:dyDescent="0.2">
      <c r="A37" s="34">
        <v>44470</v>
      </c>
      <c r="B37" s="32">
        <v>375.17193770496004</v>
      </c>
      <c r="C37" s="11">
        <v>127.48354611495</v>
      </c>
      <c r="D37" s="32">
        <v>0</v>
      </c>
      <c r="E37" s="11">
        <v>161.39655616732</v>
      </c>
      <c r="F37" s="32">
        <v>135.00279368600999</v>
      </c>
      <c r="G37" s="11">
        <v>20.22494659437</v>
      </c>
      <c r="H37" s="33">
        <v>5.7710851956899996</v>
      </c>
      <c r="I37" s="11">
        <v>109.00676189594999</v>
      </c>
      <c r="J37" s="32">
        <v>4.5127225301599996</v>
      </c>
      <c r="K37" s="11">
        <v>8.9833272715099994</v>
      </c>
      <c r="L37" s="32">
        <v>-9.6932648430000004E-2</v>
      </c>
      <c r="M37" s="18">
        <v>17.119685365936419</v>
      </c>
      <c r="N37" s="33">
        <v>17.186220005669917</v>
      </c>
      <c r="O37" s="26">
        <v>846.75985619808637</v>
      </c>
      <c r="P37" s="12"/>
    </row>
    <row r="38" spans="1:16" x14ac:dyDescent="0.2">
      <c r="A38" s="34">
        <v>44440</v>
      </c>
      <c r="B38" s="32">
        <v>323.55880900099999</v>
      </c>
      <c r="C38" s="11">
        <v>111.24667418414001</v>
      </c>
      <c r="D38" s="32">
        <v>0</v>
      </c>
      <c r="E38" s="11">
        <v>159.64021682667001</v>
      </c>
      <c r="F38" s="32">
        <v>119.99084215635999</v>
      </c>
      <c r="G38" s="11">
        <v>18.229810275950001</v>
      </c>
      <c r="H38" s="33">
        <v>5.2568395444799991</v>
      </c>
      <c r="I38" s="11">
        <v>96.504192335929986</v>
      </c>
      <c r="J38" s="32">
        <v>3.5754998908100002</v>
      </c>
      <c r="K38" s="11">
        <v>8.8703917496700004</v>
      </c>
      <c r="L38" s="32">
        <v>-0.10622593620000001</v>
      </c>
      <c r="M38" s="18">
        <v>15.018703975275098</v>
      </c>
      <c r="N38" s="33">
        <v>13.033685520049781</v>
      </c>
      <c r="O38" s="26">
        <v>754.82859736777493</v>
      </c>
      <c r="P38" s="12"/>
    </row>
    <row r="39" spans="1:16" x14ac:dyDescent="0.2">
      <c r="A39" s="34">
        <v>44409</v>
      </c>
      <c r="B39" s="32">
        <v>287.06240164545</v>
      </c>
      <c r="C39" s="11">
        <v>96.17329801851001</v>
      </c>
      <c r="D39" s="32">
        <v>0</v>
      </c>
      <c r="E39" s="11">
        <v>119.95440026130001</v>
      </c>
      <c r="F39" s="32">
        <v>103.05693781473001</v>
      </c>
      <c r="G39" s="11">
        <v>15.964918558399999</v>
      </c>
      <c r="H39" s="33">
        <v>3.12023489164</v>
      </c>
      <c r="I39" s="11">
        <v>83.971784364690009</v>
      </c>
      <c r="J39" s="32">
        <v>3.4900370789999999</v>
      </c>
      <c r="K39" s="11">
        <v>8.7854350000300006</v>
      </c>
      <c r="L39" s="32">
        <v>-0.11304952853</v>
      </c>
      <c r="M39" s="18">
        <v>13.56598802646355</v>
      </c>
      <c r="N39" s="33">
        <v>12.37070952996995</v>
      </c>
      <c r="O39" s="26">
        <v>644.34615784692346</v>
      </c>
      <c r="P39" s="12"/>
    </row>
    <row r="40" spans="1:16" x14ac:dyDescent="0.2">
      <c r="A40" s="34">
        <v>44378</v>
      </c>
      <c r="B40" s="32">
        <v>254.88725316639002</v>
      </c>
      <c r="C40" s="11">
        <v>81.626123047119989</v>
      </c>
      <c r="D40" s="32">
        <v>0</v>
      </c>
      <c r="E40" s="11">
        <v>119.78376052864</v>
      </c>
      <c r="F40" s="32">
        <v>87.056655845289995</v>
      </c>
      <c r="G40" s="11">
        <v>13.111741507700001</v>
      </c>
      <c r="H40" s="33">
        <v>2.9127137699699999</v>
      </c>
      <c r="I40" s="11">
        <v>71.032200567619995</v>
      </c>
      <c r="J40" s="32">
        <v>3.40893146782</v>
      </c>
      <c r="K40" s="11">
        <v>8.3613791183899995</v>
      </c>
      <c r="L40" s="32">
        <v>-0.12034445954</v>
      </c>
      <c r="M40" s="18">
        <v>12.072338144408326</v>
      </c>
      <c r="N40" s="33">
        <v>11.775883874519975</v>
      </c>
      <c r="O40" s="26">
        <v>578.85198073303832</v>
      </c>
      <c r="P40" s="12"/>
    </row>
    <row r="41" spans="1:16" x14ac:dyDescent="0.2">
      <c r="A41" s="34">
        <v>44348</v>
      </c>
      <c r="B41" s="32">
        <v>205.08078203673</v>
      </c>
      <c r="C41" s="11">
        <v>66.637307229270007</v>
      </c>
      <c r="D41" s="32">
        <v>0</v>
      </c>
      <c r="E41" s="11">
        <v>111.53308533383999</v>
      </c>
      <c r="F41" s="32">
        <v>71.11052959540001</v>
      </c>
      <c r="G41" s="11">
        <v>10.877432072360001</v>
      </c>
      <c r="H41" s="33">
        <v>1.9601168159000002</v>
      </c>
      <c r="I41" s="11">
        <v>58.27298070714</v>
      </c>
      <c r="J41" s="32">
        <v>2.5024328809199998</v>
      </c>
      <c r="K41" s="11">
        <v>8.2285382970400001</v>
      </c>
      <c r="L41" s="32">
        <v>-0.12985909824</v>
      </c>
      <c r="M41" s="18">
        <v>10.539870569068325</v>
      </c>
      <c r="N41" s="33">
        <v>8.3526013161600261</v>
      </c>
      <c r="O41" s="26">
        <v>483.85528816018837</v>
      </c>
      <c r="P41" s="12"/>
    </row>
    <row r="42" spans="1:16" x14ac:dyDescent="0.2">
      <c r="A42" s="34">
        <v>44317</v>
      </c>
      <c r="B42" s="32">
        <v>167.48749897759001</v>
      </c>
      <c r="C42" s="11">
        <v>53.625062981980001</v>
      </c>
      <c r="D42" s="32">
        <v>0</v>
      </c>
      <c r="E42" s="11">
        <v>47.766644359129998</v>
      </c>
      <c r="F42" s="32">
        <v>51.66766965251999</v>
      </c>
      <c r="G42" s="11">
        <v>8.3049441248200004</v>
      </c>
      <c r="H42" s="33">
        <v>-3.32180718032</v>
      </c>
      <c r="I42" s="11">
        <v>46.684532708019994</v>
      </c>
      <c r="J42" s="32">
        <v>2.3876404792399999</v>
      </c>
      <c r="K42" s="11">
        <v>7.4709046201499998</v>
      </c>
      <c r="L42" s="32">
        <v>-0.13566113833000001</v>
      </c>
      <c r="M42" s="18">
        <v>8.9842794796974168</v>
      </c>
      <c r="N42" s="33">
        <v>7.6146504757200253</v>
      </c>
      <c r="O42" s="26">
        <v>346.86868988769737</v>
      </c>
      <c r="P42" s="12"/>
    </row>
    <row r="43" spans="1:16" x14ac:dyDescent="0.2">
      <c r="A43" s="34">
        <v>44287</v>
      </c>
      <c r="B43" s="32">
        <v>136.71940620836</v>
      </c>
      <c r="C43" s="11">
        <v>41.470067950199997</v>
      </c>
      <c r="D43" s="32">
        <v>0</v>
      </c>
      <c r="E43" s="11">
        <v>43.770643619760001</v>
      </c>
      <c r="F43" s="32">
        <v>41.573468584170001</v>
      </c>
      <c r="G43" s="11">
        <v>6.4949271447500001</v>
      </c>
      <c r="H43" s="33">
        <v>-2.0332833153299998</v>
      </c>
      <c r="I43" s="11">
        <v>37.111824754750003</v>
      </c>
      <c r="J43" s="32">
        <v>2.2469145019900001</v>
      </c>
      <c r="K43" s="11">
        <v>0.49531541247999999</v>
      </c>
      <c r="L43" s="32">
        <v>-0.12633863870000001</v>
      </c>
      <c r="M43" s="18">
        <v>7.4181840446365079</v>
      </c>
      <c r="N43" s="33">
        <v>7.0234159934100262</v>
      </c>
      <c r="O43" s="26">
        <v>280.5910776763065</v>
      </c>
      <c r="P43" s="12"/>
    </row>
    <row r="44" spans="1:16" x14ac:dyDescent="0.2">
      <c r="A44" s="34">
        <v>44256</v>
      </c>
      <c r="B44" s="33">
        <v>91.018905694500006</v>
      </c>
      <c r="C44" s="16">
        <v>31.570731354420001</v>
      </c>
      <c r="D44" s="33">
        <v>0</v>
      </c>
      <c r="E44" s="16">
        <v>41.618259455599997</v>
      </c>
      <c r="F44" s="33">
        <v>45.464179655229998</v>
      </c>
      <c r="G44" s="16">
        <v>4.9160757016199996</v>
      </c>
      <c r="H44" s="33">
        <v>5.7988331989899997</v>
      </c>
      <c r="I44" s="16">
        <v>34.749270754619999</v>
      </c>
      <c r="J44" s="33">
        <v>0.90674949988999998</v>
      </c>
      <c r="K44" s="16">
        <v>0.15629336249</v>
      </c>
      <c r="L44" s="33">
        <v>-0.10665566516</v>
      </c>
      <c r="M44" s="18">
        <v>5.95958836624804</v>
      </c>
      <c r="N44" s="33">
        <v>6.0347682618799654</v>
      </c>
      <c r="O44" s="26">
        <v>222.62281998509803</v>
      </c>
      <c r="P44" s="12"/>
    </row>
    <row r="45" spans="1:16" x14ac:dyDescent="0.2">
      <c r="A45" s="34">
        <v>44228</v>
      </c>
      <c r="B45" s="33">
        <v>63.353371343719999</v>
      </c>
      <c r="C45" s="16">
        <v>21.032149703230001</v>
      </c>
      <c r="D45" s="33">
        <v>0</v>
      </c>
      <c r="E45" s="16">
        <v>2.6317854127100002</v>
      </c>
      <c r="F45" s="33">
        <v>33.712605497639998</v>
      </c>
      <c r="G45" s="16">
        <v>3.2539338716999997</v>
      </c>
      <c r="H45" s="33">
        <v>0.97940006872000007</v>
      </c>
      <c r="I45" s="16">
        <v>29.479271557220002</v>
      </c>
      <c r="J45" s="33">
        <v>0.69805563458999997</v>
      </c>
      <c r="K45" s="16">
        <v>0.10891871509999999</v>
      </c>
      <c r="L45" s="33">
        <v>-8.8385182170000007E-2</v>
      </c>
      <c r="M45" s="18">
        <v>3.594853799073197</v>
      </c>
      <c r="N45" s="33">
        <v>5.6090304162999765</v>
      </c>
      <c r="O45" s="26">
        <v>130.65238534019318</v>
      </c>
      <c r="P45" s="12"/>
    </row>
    <row r="46" spans="1:16" ht="13.5" thickBot="1" x14ac:dyDescent="0.25">
      <c r="A46" s="36">
        <v>44197</v>
      </c>
      <c r="B46" s="15">
        <v>45.41814153824</v>
      </c>
      <c r="C46" s="14">
        <v>11.49926557427</v>
      </c>
      <c r="D46" s="15">
        <v>0</v>
      </c>
      <c r="E46" s="14">
        <v>1.12400487514</v>
      </c>
      <c r="F46" s="15">
        <v>22.500180502039999</v>
      </c>
      <c r="G46" s="14">
        <v>1.99975274873</v>
      </c>
      <c r="H46" s="39">
        <v>0.26750150820000002</v>
      </c>
      <c r="I46" s="40">
        <v>20.232926245110001</v>
      </c>
      <c r="J46" s="39">
        <v>0.3671517144</v>
      </c>
      <c r="K46" s="40">
        <v>6.3253553490000003E-2</v>
      </c>
      <c r="L46" s="39">
        <v>-5.4498890559999999E-2</v>
      </c>
      <c r="M46" s="41">
        <v>1.067468827963197</v>
      </c>
      <c r="N46" s="39">
        <v>3.2544378693599909</v>
      </c>
      <c r="O46" s="42">
        <v>85.239405564343187</v>
      </c>
      <c r="P46" s="12"/>
    </row>
    <row r="47" spans="1:16" x14ac:dyDescent="0.2">
      <c r="A47" s="34">
        <v>44166</v>
      </c>
      <c r="B47" s="32">
        <v>426.45192156460996</v>
      </c>
      <c r="C47" s="11">
        <v>162.49095213816</v>
      </c>
      <c r="D47" s="32">
        <v>0</v>
      </c>
      <c r="E47" s="11">
        <v>160.55087670072001</v>
      </c>
      <c r="F47" s="32">
        <v>231.72033795271997</v>
      </c>
      <c r="G47" s="11">
        <v>21.055529541709998</v>
      </c>
      <c r="H47" s="33">
        <v>5.7353111127399998</v>
      </c>
      <c r="I47" s="11">
        <v>204.92949729826998</v>
      </c>
      <c r="J47" s="32">
        <v>5.9590397473900003</v>
      </c>
      <c r="K47" s="11">
        <v>11.580045144050001</v>
      </c>
      <c r="L47" s="32">
        <v>2.7964416029599999</v>
      </c>
      <c r="M47" s="18">
        <v>15.520393026300001</v>
      </c>
      <c r="N47" s="33">
        <v>9.6164418896998711</v>
      </c>
      <c r="O47" s="26">
        <v>1026.6864497666097</v>
      </c>
      <c r="P47" s="12"/>
    </row>
    <row r="48" spans="1:16" x14ac:dyDescent="0.2">
      <c r="A48" s="34">
        <v>44136</v>
      </c>
      <c r="B48" s="4">
        <v>387.90999501390996</v>
      </c>
      <c r="C48" s="11">
        <v>145.80076426553998</v>
      </c>
      <c r="D48" s="4">
        <v>0</v>
      </c>
      <c r="E48" s="11">
        <v>120.69411942963001</v>
      </c>
      <c r="F48" s="4">
        <v>204.38809521965001</v>
      </c>
      <c r="G48" s="11">
        <v>18.934741317369998</v>
      </c>
      <c r="H48" s="33">
        <v>2.6742112745500002</v>
      </c>
      <c r="I48" s="11">
        <v>182.77914262773001</v>
      </c>
      <c r="J48" s="4">
        <v>5.1204292467699997</v>
      </c>
      <c r="K48" s="11">
        <v>11.127048445770001</v>
      </c>
      <c r="L48" s="4">
        <v>2.94890216732</v>
      </c>
      <c r="M48" s="18">
        <v>14.56257780986</v>
      </c>
      <c r="N48" s="17">
        <v>9.265753974009991</v>
      </c>
      <c r="O48" s="26">
        <v>901.81768557245994</v>
      </c>
      <c r="P48" s="12"/>
    </row>
    <row r="49" spans="1:16" x14ac:dyDescent="0.2">
      <c r="A49" s="34">
        <v>44105</v>
      </c>
      <c r="B49" s="4">
        <v>350.10887497639004</v>
      </c>
      <c r="C49" s="11">
        <v>133.2683144053</v>
      </c>
      <c r="D49" s="4">
        <v>0</v>
      </c>
      <c r="E49" s="11">
        <v>119.82389996174001</v>
      </c>
      <c r="F49" s="4">
        <v>182.53085765296998</v>
      </c>
      <c r="G49" s="11">
        <v>17.438407307969999</v>
      </c>
      <c r="H49" s="33">
        <v>2.4303473766399999</v>
      </c>
      <c r="I49" s="11">
        <v>162.66210296835999</v>
      </c>
      <c r="J49" s="4">
        <v>5.03902649696</v>
      </c>
      <c r="K49" s="11">
        <v>8.8105346189699993</v>
      </c>
      <c r="L49" s="4">
        <v>3.4367826364499998</v>
      </c>
      <c r="M49" s="18">
        <v>13.396566682860001</v>
      </c>
      <c r="N49" s="17">
        <v>7.5473816004302652</v>
      </c>
      <c r="O49" s="26">
        <v>823.96223903207033</v>
      </c>
      <c r="P49" s="12"/>
    </row>
    <row r="50" spans="1:16" x14ac:dyDescent="0.2">
      <c r="A50" s="34">
        <v>44075</v>
      </c>
      <c r="B50" s="4">
        <v>301.17479648901002</v>
      </c>
      <c r="C50" s="11">
        <v>117.88788819020002</v>
      </c>
      <c r="D50" s="4">
        <v>0</v>
      </c>
      <c r="E50" s="11">
        <v>116.74417256630001</v>
      </c>
      <c r="F50" s="4">
        <v>161.10921221765</v>
      </c>
      <c r="G50" s="11">
        <v>15.54125067661</v>
      </c>
      <c r="H50" s="33">
        <v>2.1193690492899999</v>
      </c>
      <c r="I50" s="11">
        <v>143.44859249174999</v>
      </c>
      <c r="J50" s="4">
        <v>3.6481825349300001</v>
      </c>
      <c r="K50" s="11">
        <v>8.6627271017599998</v>
      </c>
      <c r="L50" s="4">
        <v>4.1450921374299998</v>
      </c>
      <c r="M50" s="18">
        <v>12.605336958710001</v>
      </c>
      <c r="N50" s="17">
        <v>8.455322286019932</v>
      </c>
      <c r="O50" s="26">
        <v>734.43273048201002</v>
      </c>
      <c r="P50" s="12"/>
    </row>
    <row r="51" spans="1:16" x14ac:dyDescent="0.2">
      <c r="A51" s="34">
        <v>44044</v>
      </c>
      <c r="B51" s="4">
        <v>268.62615222100999</v>
      </c>
      <c r="C51" s="11">
        <v>102.77189441589999</v>
      </c>
      <c r="D51" s="4">
        <v>0</v>
      </c>
      <c r="E51" s="11">
        <v>81.304535725789989</v>
      </c>
      <c r="F51" s="4">
        <v>138.85271600318001</v>
      </c>
      <c r="G51" s="11">
        <v>13.646821202530001</v>
      </c>
      <c r="H51" s="33">
        <v>0.55468228195000002</v>
      </c>
      <c r="I51" s="16">
        <v>124.65121251869999</v>
      </c>
      <c r="J51" s="17">
        <v>3.5130819959299999</v>
      </c>
      <c r="K51" s="16">
        <v>8.4913248884799994</v>
      </c>
      <c r="L51" s="17">
        <v>4.1314063142199995</v>
      </c>
      <c r="M51" s="18">
        <v>10.90032756013</v>
      </c>
      <c r="N51" s="17">
        <v>8.0042084074001014</v>
      </c>
      <c r="O51" s="26">
        <v>626.59564753204006</v>
      </c>
      <c r="P51" s="12"/>
    </row>
    <row r="52" spans="1:16" x14ac:dyDescent="0.2">
      <c r="A52" s="34">
        <v>44013</v>
      </c>
      <c r="B52" s="4">
        <v>234.20936441326998</v>
      </c>
      <c r="C52" s="11">
        <v>87.89077921725999</v>
      </c>
      <c r="D52" s="4">
        <v>0</v>
      </c>
      <c r="E52" s="11">
        <v>74.468078070490009</v>
      </c>
      <c r="F52" s="4">
        <v>114.33432824414</v>
      </c>
      <c r="G52" s="11">
        <v>11.434095288040002</v>
      </c>
      <c r="H52" s="33">
        <v>-2.0106005570800001</v>
      </c>
      <c r="I52" s="16">
        <v>104.91083351317999</v>
      </c>
      <c r="J52" s="17">
        <v>3.4160160691299999</v>
      </c>
      <c r="K52" s="16">
        <v>8.0632903518799992</v>
      </c>
      <c r="L52" s="17">
        <v>4.0725182899599996</v>
      </c>
      <c r="M52" s="18">
        <v>9.7769607504699998</v>
      </c>
      <c r="N52" s="17">
        <v>6.5576687667500355</v>
      </c>
      <c r="O52" s="26">
        <v>542.78900417335001</v>
      </c>
      <c r="P52" s="12"/>
    </row>
    <row r="53" spans="1:16" x14ac:dyDescent="0.2">
      <c r="A53" s="34">
        <v>43983</v>
      </c>
      <c r="B53" s="4">
        <v>187.98008176207998</v>
      </c>
      <c r="C53" s="11">
        <v>74.542653423730002</v>
      </c>
      <c r="D53" s="4">
        <v>0</v>
      </c>
      <c r="E53" s="11">
        <v>74.390750831039995</v>
      </c>
      <c r="F53" s="4">
        <v>93.379969443159993</v>
      </c>
      <c r="G53" s="11">
        <v>9.3113963666499995</v>
      </c>
      <c r="H53" s="33">
        <v>-1.96386829817</v>
      </c>
      <c r="I53" s="16">
        <v>86.032441374679991</v>
      </c>
      <c r="J53" s="17">
        <v>2.64054852234</v>
      </c>
      <c r="K53" s="16">
        <v>7.8986932851200002</v>
      </c>
      <c r="L53" s="17">
        <v>4.0067829642000001</v>
      </c>
      <c r="M53" s="18">
        <v>8.6411605385199994</v>
      </c>
      <c r="N53" s="17">
        <v>6.196071625869922</v>
      </c>
      <c r="O53" s="26">
        <v>459.67671239605994</v>
      </c>
      <c r="P53" s="12"/>
    </row>
    <row r="54" spans="1:16" x14ac:dyDescent="0.2">
      <c r="A54" s="34">
        <v>43952</v>
      </c>
      <c r="B54" s="4">
        <v>155.99479063807999</v>
      </c>
      <c r="C54" s="11">
        <v>63.395394495380003</v>
      </c>
      <c r="D54" s="4">
        <v>0</v>
      </c>
      <c r="E54" s="11">
        <v>40.859239966660006</v>
      </c>
      <c r="F54" s="4">
        <v>73.447068621050008</v>
      </c>
      <c r="G54" s="11">
        <v>7.4508335537399999</v>
      </c>
      <c r="H54" s="33">
        <v>-4.9578988548299998</v>
      </c>
      <c r="I54" s="16">
        <v>70.954133922140002</v>
      </c>
      <c r="J54" s="17">
        <v>2.5398372953299999</v>
      </c>
      <c r="K54" s="16">
        <v>6.5326221066899999</v>
      </c>
      <c r="L54" s="17">
        <v>3.8946783002499998</v>
      </c>
      <c r="M54" s="18">
        <v>7.5385781553399998</v>
      </c>
      <c r="N54" s="17">
        <v>5.8003415192300158</v>
      </c>
      <c r="O54" s="26">
        <v>360.00255109801003</v>
      </c>
      <c r="P54" s="12"/>
    </row>
    <row r="55" spans="1:16" x14ac:dyDescent="0.2">
      <c r="A55" s="34">
        <v>43922</v>
      </c>
      <c r="B55" s="4">
        <v>132.96952182207002</v>
      </c>
      <c r="C55" s="11">
        <v>50.01875594386</v>
      </c>
      <c r="D55" s="4">
        <v>0</v>
      </c>
      <c r="E55" s="11">
        <v>41.23099104464</v>
      </c>
      <c r="F55" s="4">
        <v>61.384321845780008</v>
      </c>
      <c r="G55" s="11">
        <v>6.0385784119999997</v>
      </c>
      <c r="H55" s="33">
        <v>-3.5801123881300003</v>
      </c>
      <c r="I55" s="16">
        <v>58.925855821910005</v>
      </c>
      <c r="J55" s="17">
        <v>2.3989340605399998</v>
      </c>
      <c r="K55" s="16">
        <v>0.64765915614000003</v>
      </c>
      <c r="L55" s="17">
        <v>3.71722297681</v>
      </c>
      <c r="M55" s="18">
        <v>6.5662933966299999</v>
      </c>
      <c r="N55" s="17">
        <v>4.3858862235200196</v>
      </c>
      <c r="O55" s="26">
        <v>303.31958646999004</v>
      </c>
      <c r="P55" s="12"/>
    </row>
    <row r="56" spans="1:16" x14ac:dyDescent="0.2">
      <c r="A56" s="34">
        <v>43891</v>
      </c>
      <c r="B56" s="17">
        <v>97.778113436929999</v>
      </c>
      <c r="C56" s="16">
        <v>39.160805779249998</v>
      </c>
      <c r="D56" s="17">
        <v>0</v>
      </c>
      <c r="E56" s="16">
        <v>41.348053117169997</v>
      </c>
      <c r="F56" s="17">
        <v>65.126549246690004</v>
      </c>
      <c r="G56" s="16">
        <v>4.6202755685000003</v>
      </c>
      <c r="H56" s="33">
        <v>5.7479637128199998</v>
      </c>
      <c r="I56" s="16">
        <v>54.758309965370003</v>
      </c>
      <c r="J56" s="33">
        <v>1.33747908515</v>
      </c>
      <c r="K56" s="16">
        <v>0.18059332602</v>
      </c>
      <c r="L56" s="17">
        <v>3.3266491031700003</v>
      </c>
      <c r="M56" s="18">
        <v>4.2759472614400007</v>
      </c>
      <c r="N56" s="17">
        <v>3.9212808114900439</v>
      </c>
      <c r="O56" s="26">
        <v>256.45547116731007</v>
      </c>
      <c r="P56" s="12"/>
    </row>
    <row r="57" spans="1:16" x14ac:dyDescent="0.2">
      <c r="A57" s="34">
        <v>43862</v>
      </c>
      <c r="B57" s="17">
        <v>72.19229441313</v>
      </c>
      <c r="C57" s="16">
        <v>26.101259221959999</v>
      </c>
      <c r="D57" s="17">
        <v>0</v>
      </c>
      <c r="E57" s="16">
        <v>2.9665015373500001</v>
      </c>
      <c r="F57" s="17">
        <v>43.581812537059996</v>
      </c>
      <c r="G57" s="16">
        <v>3.2842879791199997</v>
      </c>
      <c r="H57" s="33">
        <v>1.09331012556</v>
      </c>
      <c r="I57" s="16">
        <v>39.204214432379999</v>
      </c>
      <c r="J57" s="33">
        <v>1.16349937539</v>
      </c>
      <c r="K57" s="16">
        <v>0.13760696254999999</v>
      </c>
      <c r="L57" s="17">
        <v>2.4287310459499998</v>
      </c>
      <c r="M57" s="18">
        <v>3.020802964</v>
      </c>
      <c r="N57" s="17">
        <v>3.4760183916799896</v>
      </c>
      <c r="O57" s="26">
        <v>155.06852644906999</v>
      </c>
      <c r="P57" s="12"/>
    </row>
    <row r="58" spans="1:16" ht="13.5" thickBot="1" x14ac:dyDescent="0.25">
      <c r="A58" s="34">
        <v>43831</v>
      </c>
      <c r="B58" s="32">
        <v>47.389619999520001</v>
      </c>
      <c r="C58" s="11">
        <v>13.325514256739998</v>
      </c>
      <c r="D58" s="32">
        <v>0</v>
      </c>
      <c r="E58" s="11">
        <v>1.5337678850899998</v>
      </c>
      <c r="F58" s="32">
        <v>23.049182951109998</v>
      </c>
      <c r="G58" s="11">
        <v>2.0432316395600001</v>
      </c>
      <c r="H58" s="33">
        <v>0.36447382072000006</v>
      </c>
      <c r="I58" s="16">
        <v>20.641477490829999</v>
      </c>
      <c r="J58" s="33">
        <v>0.67473897724999998</v>
      </c>
      <c r="K58" s="16">
        <v>8.9154918619999995E-2</v>
      </c>
      <c r="L58" s="33">
        <v>1.3350627980899998</v>
      </c>
      <c r="M58" s="18">
        <v>1.8012407829999999</v>
      </c>
      <c r="N58" s="33">
        <v>0.85595305101999353</v>
      </c>
      <c r="O58" s="26">
        <v>90.054235620439997</v>
      </c>
      <c r="P58" s="12"/>
    </row>
    <row r="59" spans="1:16" x14ac:dyDescent="0.2">
      <c r="A59" s="31">
        <v>43800</v>
      </c>
      <c r="B59" s="9">
        <v>431.58</v>
      </c>
      <c r="C59" s="10">
        <v>167.14</v>
      </c>
      <c r="D59" s="7">
        <v>0</v>
      </c>
      <c r="E59" s="10">
        <v>182.9</v>
      </c>
      <c r="F59" s="7">
        <v>246.64</v>
      </c>
      <c r="G59" s="10">
        <v>20.46</v>
      </c>
      <c r="H59" s="19">
        <v>9.89</v>
      </c>
      <c r="I59" s="10">
        <v>216.29</v>
      </c>
      <c r="J59" s="7">
        <v>6.48</v>
      </c>
      <c r="K59" s="10">
        <v>10.93</v>
      </c>
      <c r="L59" s="7">
        <v>13.88</v>
      </c>
      <c r="M59" s="20">
        <v>15.83</v>
      </c>
      <c r="N59" s="19">
        <v>10.8</v>
      </c>
      <c r="O59" s="25">
        <v>1086.18</v>
      </c>
      <c r="P59" s="12"/>
    </row>
    <row r="60" spans="1:16" x14ac:dyDescent="0.2">
      <c r="A60" s="34">
        <v>43770</v>
      </c>
      <c r="B60" s="4">
        <v>393.46</v>
      </c>
      <c r="C60" s="11">
        <v>152.05000000000001</v>
      </c>
      <c r="D60" s="4">
        <v>0</v>
      </c>
      <c r="E60" s="11">
        <v>146.55000000000001</v>
      </c>
      <c r="F60" s="4">
        <v>218.84</v>
      </c>
      <c r="G60" s="11">
        <v>18.670000000000002</v>
      </c>
      <c r="H60" s="33">
        <v>6.49</v>
      </c>
      <c r="I60" s="11">
        <v>193.68</v>
      </c>
      <c r="J60" s="4">
        <v>5.53</v>
      </c>
      <c r="K60" s="11">
        <v>10.119999999999999</v>
      </c>
      <c r="L60" s="4">
        <v>12.73</v>
      </c>
      <c r="M60" s="18">
        <v>14.74</v>
      </c>
      <c r="N60" s="17">
        <v>10.44</v>
      </c>
      <c r="O60" s="26">
        <v>964.46</v>
      </c>
      <c r="P60" s="12"/>
    </row>
    <row r="61" spans="1:16" x14ac:dyDescent="0.2">
      <c r="A61" s="34">
        <v>43739</v>
      </c>
      <c r="B61" s="4">
        <v>354.88</v>
      </c>
      <c r="C61" s="11">
        <v>136.36000000000001</v>
      </c>
      <c r="D61" s="4">
        <v>0</v>
      </c>
      <c r="E61" s="11">
        <v>146.94999999999999</v>
      </c>
      <c r="F61" s="4">
        <v>198.35</v>
      </c>
      <c r="G61" s="11">
        <v>17.27</v>
      </c>
      <c r="H61" s="33">
        <v>6.14</v>
      </c>
      <c r="I61" s="11">
        <v>174.94</v>
      </c>
      <c r="J61" s="4">
        <v>5.42</v>
      </c>
      <c r="K61" s="11">
        <v>8.33</v>
      </c>
      <c r="L61" s="4">
        <v>11.51</v>
      </c>
      <c r="M61" s="18">
        <v>13.61</v>
      </c>
      <c r="N61" s="17">
        <v>8.69</v>
      </c>
      <c r="O61" s="26">
        <v>884.10000000000014</v>
      </c>
      <c r="P61" s="12"/>
    </row>
    <row r="62" spans="1:16" x14ac:dyDescent="0.2">
      <c r="A62" s="34">
        <v>43709</v>
      </c>
      <c r="B62" s="4">
        <v>307.14999999999998</v>
      </c>
      <c r="C62" s="11">
        <v>121.08</v>
      </c>
      <c r="D62" s="4">
        <v>0</v>
      </c>
      <c r="E62" s="11">
        <v>145.19</v>
      </c>
      <c r="F62" s="4">
        <v>178.28</v>
      </c>
      <c r="G62" s="11">
        <v>15.53</v>
      </c>
      <c r="H62" s="33">
        <v>5.7</v>
      </c>
      <c r="I62" s="11">
        <v>157.05000000000001</v>
      </c>
      <c r="J62" s="4">
        <v>4.3</v>
      </c>
      <c r="K62" s="11">
        <v>8.24</v>
      </c>
      <c r="L62" s="4">
        <v>10.23</v>
      </c>
      <c r="M62" s="18">
        <v>12.395999999999999</v>
      </c>
      <c r="N62" s="17">
        <v>8.31</v>
      </c>
      <c r="O62" s="26">
        <v>795.17599999999982</v>
      </c>
      <c r="P62" s="12"/>
    </row>
    <row r="63" spans="1:16" x14ac:dyDescent="0.2">
      <c r="A63" s="34">
        <v>43678</v>
      </c>
      <c r="B63" s="4">
        <v>276.3</v>
      </c>
      <c r="C63" s="11">
        <v>106.83</v>
      </c>
      <c r="D63" s="4">
        <v>0</v>
      </c>
      <c r="E63" s="11">
        <v>104.16</v>
      </c>
      <c r="F63" s="4">
        <v>156.13</v>
      </c>
      <c r="G63" s="11">
        <v>13.26</v>
      </c>
      <c r="H63" s="33">
        <v>3.57</v>
      </c>
      <c r="I63" s="16">
        <v>139.30000000000001</v>
      </c>
      <c r="J63" s="17">
        <v>4.22</v>
      </c>
      <c r="K63" s="16">
        <v>8.07</v>
      </c>
      <c r="L63" s="17">
        <v>9.08</v>
      </c>
      <c r="M63" s="18">
        <v>11.257</v>
      </c>
      <c r="N63" s="17">
        <v>7.93</v>
      </c>
      <c r="O63" s="26">
        <v>683.97699999999998</v>
      </c>
      <c r="P63" s="12"/>
    </row>
    <row r="64" spans="1:16" x14ac:dyDescent="0.2">
      <c r="A64" s="34">
        <v>43647</v>
      </c>
      <c r="B64" s="4">
        <v>244.02</v>
      </c>
      <c r="C64" s="11">
        <v>93.72</v>
      </c>
      <c r="D64" s="4">
        <v>0</v>
      </c>
      <c r="E64" s="11">
        <v>104.88</v>
      </c>
      <c r="F64" s="4">
        <v>135.27000000000001</v>
      </c>
      <c r="G64" s="11">
        <v>11.45</v>
      </c>
      <c r="H64" s="33">
        <v>3.32</v>
      </c>
      <c r="I64" s="16">
        <v>120.5</v>
      </c>
      <c r="J64" s="17">
        <v>4.13</v>
      </c>
      <c r="K64" s="16">
        <v>7.7</v>
      </c>
      <c r="L64" s="17">
        <v>7.96</v>
      </c>
      <c r="M64" s="18">
        <v>10.282999999999999</v>
      </c>
      <c r="N64" s="17">
        <v>6.44</v>
      </c>
      <c r="O64" s="26">
        <v>614.40300000000013</v>
      </c>
      <c r="P64" s="12"/>
    </row>
    <row r="65" spans="1:16" x14ac:dyDescent="0.2">
      <c r="A65" s="34">
        <v>43617</v>
      </c>
      <c r="B65" s="4">
        <v>200.15</v>
      </c>
      <c r="C65" s="11">
        <v>79.849999999999994</v>
      </c>
      <c r="D65" s="4">
        <v>0</v>
      </c>
      <c r="E65" s="11">
        <v>99.07</v>
      </c>
      <c r="F65" s="4">
        <v>112.8</v>
      </c>
      <c r="G65" s="11">
        <v>9.01</v>
      </c>
      <c r="H65" s="33">
        <v>2.0099999999999998</v>
      </c>
      <c r="I65" s="16">
        <v>101.78</v>
      </c>
      <c r="J65" s="17">
        <v>3.08</v>
      </c>
      <c r="K65" s="16">
        <v>7.56</v>
      </c>
      <c r="L65" s="17">
        <v>6.81</v>
      </c>
      <c r="M65" s="18">
        <v>9.0232600000000005</v>
      </c>
      <c r="N65" s="17">
        <v>6.02</v>
      </c>
      <c r="O65" s="26">
        <v>524.36325999999997</v>
      </c>
      <c r="P65" s="12"/>
    </row>
    <row r="66" spans="1:16" x14ac:dyDescent="0.2">
      <c r="A66" s="34">
        <v>43586</v>
      </c>
      <c r="B66" s="4">
        <v>167.52</v>
      </c>
      <c r="C66" s="11">
        <v>64.5</v>
      </c>
      <c r="D66" s="4">
        <v>0</v>
      </c>
      <c r="E66" s="11">
        <v>45.94</v>
      </c>
      <c r="F66" s="4">
        <f>+G66+H66+I66</f>
        <v>86.589999999999989</v>
      </c>
      <c r="G66" s="11">
        <v>7.15</v>
      </c>
      <c r="H66" s="33">
        <v>-3.27</v>
      </c>
      <c r="I66" s="16">
        <v>82.71</v>
      </c>
      <c r="J66" s="17">
        <v>2.97</v>
      </c>
      <c r="K66" s="16">
        <v>6.96</v>
      </c>
      <c r="L66" s="17">
        <v>5.86</v>
      </c>
      <c r="M66" s="18">
        <f>3.05+4.543</f>
        <v>7.593</v>
      </c>
      <c r="N66" s="17">
        <v>5.54</v>
      </c>
      <c r="O66" s="26">
        <f>+B66+C66+D66+E66+F66+J66+K66+L66+M66+N66</f>
        <v>393.47300000000007</v>
      </c>
      <c r="P66" s="12"/>
    </row>
    <row r="67" spans="1:16" x14ac:dyDescent="0.2">
      <c r="A67" s="34">
        <v>43556</v>
      </c>
      <c r="B67" s="4">
        <v>135.04</v>
      </c>
      <c r="C67" s="11">
        <v>49.01</v>
      </c>
      <c r="D67" s="4">
        <v>0</v>
      </c>
      <c r="E67" s="11">
        <v>43.97</v>
      </c>
      <c r="F67" s="4">
        <v>67.38</v>
      </c>
      <c r="G67" s="11">
        <v>5.5</v>
      </c>
      <c r="H67" s="33">
        <v>-1.83</v>
      </c>
      <c r="I67" s="16">
        <v>63.71</v>
      </c>
      <c r="J67" s="17">
        <v>2.82</v>
      </c>
      <c r="K67" s="16">
        <v>0.56999999999999995</v>
      </c>
      <c r="L67" s="17">
        <v>4.74</v>
      </c>
      <c r="M67" s="18">
        <v>6.4589999999999996</v>
      </c>
      <c r="N67" s="17">
        <v>3.84</v>
      </c>
      <c r="O67" s="26">
        <v>313.82899999999995</v>
      </c>
      <c r="P67" s="12"/>
    </row>
    <row r="68" spans="1:16" x14ac:dyDescent="0.2">
      <c r="A68" s="34">
        <v>43525</v>
      </c>
      <c r="B68" s="4">
        <v>92.49</v>
      </c>
      <c r="C68" s="11">
        <v>36.54</v>
      </c>
      <c r="D68" s="4">
        <v>0</v>
      </c>
      <c r="E68" s="11">
        <v>40.549999999999997</v>
      </c>
      <c r="F68" s="4">
        <v>62</v>
      </c>
      <c r="G68" s="11">
        <v>3.98</v>
      </c>
      <c r="H68" s="33">
        <v>8.1999999999999993</v>
      </c>
      <c r="I68" s="16">
        <v>49.82</v>
      </c>
      <c r="J68" s="17">
        <v>1.34</v>
      </c>
      <c r="K68" s="16">
        <v>0.21</v>
      </c>
      <c r="L68" s="17">
        <v>3.56</v>
      </c>
      <c r="M68" s="18">
        <v>5.1100000000000003</v>
      </c>
      <c r="N68" s="17">
        <v>3.43</v>
      </c>
      <c r="O68" s="26">
        <v>245.23000000000002</v>
      </c>
      <c r="P68" s="12"/>
    </row>
    <row r="69" spans="1:16" x14ac:dyDescent="0.2">
      <c r="A69" s="34">
        <v>43497</v>
      </c>
      <c r="B69" s="17">
        <v>65.739999999999995</v>
      </c>
      <c r="C69" s="16">
        <v>25.05</v>
      </c>
      <c r="D69" s="17">
        <v>0</v>
      </c>
      <c r="E69" s="16">
        <v>2.25</v>
      </c>
      <c r="F69" s="17">
        <v>39.35</v>
      </c>
      <c r="G69" s="16">
        <v>2.78</v>
      </c>
      <c r="H69" s="33">
        <v>1.05</v>
      </c>
      <c r="I69" s="16">
        <v>35.520000000000003</v>
      </c>
      <c r="J69" s="33">
        <v>1.1499999999999999</v>
      </c>
      <c r="K69" s="16">
        <v>0.15</v>
      </c>
      <c r="L69" s="17">
        <v>2.4700000000000002</v>
      </c>
      <c r="M69" s="18">
        <v>2.8600000000000003</v>
      </c>
      <c r="N69" s="17">
        <v>2.99</v>
      </c>
      <c r="O69" s="26">
        <v>142.01000000000002</v>
      </c>
      <c r="P69" s="12"/>
    </row>
    <row r="70" spans="1:16" ht="13.5" thickBot="1" x14ac:dyDescent="0.25">
      <c r="A70" s="34">
        <v>43466</v>
      </c>
      <c r="B70" s="32">
        <v>44.88</v>
      </c>
      <c r="C70" s="11">
        <v>14.08</v>
      </c>
      <c r="D70" s="32">
        <v>0</v>
      </c>
      <c r="E70" s="11">
        <v>0.86</v>
      </c>
      <c r="F70" s="32">
        <v>20.73</v>
      </c>
      <c r="G70" s="11">
        <v>1.81</v>
      </c>
      <c r="H70" s="33">
        <v>0.41</v>
      </c>
      <c r="I70" s="16">
        <v>18.510000000000002</v>
      </c>
      <c r="J70" s="33">
        <v>0.65</v>
      </c>
      <c r="K70" s="16">
        <v>0.1</v>
      </c>
      <c r="L70" s="33">
        <v>1.33</v>
      </c>
      <c r="M70" s="18">
        <v>0.85699999999999998</v>
      </c>
      <c r="N70" s="33">
        <v>0.65</v>
      </c>
      <c r="O70" s="26">
        <v>84.137</v>
      </c>
      <c r="P70" s="12"/>
    </row>
    <row r="71" spans="1:16" x14ac:dyDescent="0.2">
      <c r="A71" s="31">
        <v>43435</v>
      </c>
      <c r="B71" s="9">
        <v>413.3</v>
      </c>
      <c r="C71" s="10">
        <v>167.47</v>
      </c>
      <c r="D71" s="7">
        <v>0</v>
      </c>
      <c r="E71" s="10">
        <v>174.01</v>
      </c>
      <c r="F71" s="7">
        <v>219.9</v>
      </c>
      <c r="G71" s="10">
        <v>18.38</v>
      </c>
      <c r="H71" s="19">
        <v>7.84</v>
      </c>
      <c r="I71" s="10">
        <v>193.68</v>
      </c>
      <c r="J71" s="7">
        <v>6.28</v>
      </c>
      <c r="K71" s="10">
        <v>10.83</v>
      </c>
      <c r="L71" s="7">
        <v>13.64</v>
      </c>
      <c r="M71" s="20">
        <v>15.48</v>
      </c>
      <c r="N71" s="19">
        <v>9.92</v>
      </c>
      <c r="O71" s="25">
        <v>1030.83</v>
      </c>
      <c r="P71" s="12"/>
    </row>
    <row r="72" spans="1:16" x14ac:dyDescent="0.2">
      <c r="A72" s="34">
        <v>43405</v>
      </c>
      <c r="B72" s="4">
        <v>378.52</v>
      </c>
      <c r="C72" s="11">
        <v>151.35</v>
      </c>
      <c r="D72" s="4">
        <v>0</v>
      </c>
      <c r="E72" s="11">
        <v>138.43</v>
      </c>
      <c r="F72" s="4">
        <v>194.42</v>
      </c>
      <c r="G72" s="11">
        <v>16.77</v>
      </c>
      <c r="H72" s="33">
        <v>4.71</v>
      </c>
      <c r="I72" s="11">
        <v>172.94</v>
      </c>
      <c r="J72" s="4">
        <v>5.36</v>
      </c>
      <c r="K72" s="11">
        <v>10.47</v>
      </c>
      <c r="L72" s="4">
        <v>12.59</v>
      </c>
      <c r="M72" s="18">
        <v>14.59</v>
      </c>
      <c r="N72" s="17">
        <v>9.5500000000000007</v>
      </c>
      <c r="O72" s="26">
        <v>915.28</v>
      </c>
      <c r="P72" s="12"/>
    </row>
    <row r="73" spans="1:16" x14ac:dyDescent="0.2">
      <c r="A73" s="34">
        <v>43374</v>
      </c>
      <c r="B73" s="4">
        <v>339.98</v>
      </c>
      <c r="C73" s="11">
        <v>136.88999999999999</v>
      </c>
      <c r="D73" s="4">
        <v>0</v>
      </c>
      <c r="E73" s="11">
        <v>137.32</v>
      </c>
      <c r="F73" s="4">
        <v>175.64999999999998</v>
      </c>
      <c r="G73" s="11">
        <v>15.48</v>
      </c>
      <c r="H73" s="33">
        <v>4.3499999999999996</v>
      </c>
      <c r="I73" s="11">
        <v>155.82</v>
      </c>
      <c r="J73" s="4">
        <v>5.27</v>
      </c>
      <c r="K73" s="11">
        <v>8.2200000000000006</v>
      </c>
      <c r="L73" s="4">
        <v>11.38</v>
      </c>
      <c r="M73" s="18">
        <v>13.48</v>
      </c>
      <c r="N73" s="17">
        <v>8.07</v>
      </c>
      <c r="O73" s="26">
        <v>836.2600000000001</v>
      </c>
      <c r="P73" s="12"/>
    </row>
    <row r="74" spans="1:16" x14ac:dyDescent="0.2">
      <c r="A74" s="34">
        <v>43344</v>
      </c>
      <c r="B74" s="4">
        <v>293.04000000000002</v>
      </c>
      <c r="C74" s="11">
        <v>121.37</v>
      </c>
      <c r="D74" s="4">
        <v>0</v>
      </c>
      <c r="E74" s="11">
        <v>133.4</v>
      </c>
      <c r="F74" s="4">
        <v>157.26</v>
      </c>
      <c r="G74" s="11">
        <v>13.77</v>
      </c>
      <c r="H74" s="33">
        <v>3.84</v>
      </c>
      <c r="I74" s="11">
        <v>139.65</v>
      </c>
      <c r="J74" s="4">
        <v>4.18</v>
      </c>
      <c r="K74" s="11">
        <v>8.1199999999999992</v>
      </c>
      <c r="L74" s="4">
        <v>10.02</v>
      </c>
      <c r="M74" s="18">
        <v>12.28</v>
      </c>
      <c r="N74" s="17">
        <v>7.64</v>
      </c>
      <c r="O74" s="26">
        <v>747.31</v>
      </c>
      <c r="P74" s="12"/>
    </row>
    <row r="75" spans="1:16" x14ac:dyDescent="0.2">
      <c r="A75" s="34">
        <v>43313</v>
      </c>
      <c r="B75" s="4">
        <v>263.25</v>
      </c>
      <c r="C75" s="11">
        <v>107.49</v>
      </c>
      <c r="D75" s="4">
        <v>0</v>
      </c>
      <c r="E75" s="11">
        <v>100.07</v>
      </c>
      <c r="F75" s="4">
        <v>137.61000000000001</v>
      </c>
      <c r="G75" s="11">
        <v>12.18</v>
      </c>
      <c r="H75" s="33">
        <v>1.89</v>
      </c>
      <c r="I75" s="16">
        <v>123.54</v>
      </c>
      <c r="J75" s="17">
        <v>4.1100000000000003</v>
      </c>
      <c r="K75" s="16">
        <v>7.99</v>
      </c>
      <c r="L75" s="17">
        <v>9.0299999999999994</v>
      </c>
      <c r="M75" s="18">
        <v>11.08</v>
      </c>
      <c r="N75" s="17">
        <v>8.14</v>
      </c>
      <c r="O75" s="26">
        <v>648.7700000000001</v>
      </c>
      <c r="P75" s="12"/>
    </row>
    <row r="76" spans="1:16" x14ac:dyDescent="0.2">
      <c r="A76" s="34">
        <v>43282</v>
      </c>
      <c r="B76" s="4">
        <v>237.09</v>
      </c>
      <c r="C76" s="11">
        <v>91.89</v>
      </c>
      <c r="D76" s="4">
        <v>0</v>
      </c>
      <c r="E76" s="11">
        <v>99.5</v>
      </c>
      <c r="F76" s="4">
        <v>118.79</v>
      </c>
      <c r="G76" s="11">
        <v>10.25</v>
      </c>
      <c r="H76" s="33">
        <v>1.84</v>
      </c>
      <c r="I76" s="16">
        <v>106.7</v>
      </c>
      <c r="J76" s="17">
        <v>4.04</v>
      </c>
      <c r="K76" s="16">
        <v>7.57</v>
      </c>
      <c r="L76" s="17">
        <v>7.88</v>
      </c>
      <c r="M76" s="18">
        <v>9.9</v>
      </c>
      <c r="N76" s="17">
        <v>6.56</v>
      </c>
      <c r="O76" s="26">
        <v>583.21999999999991</v>
      </c>
      <c r="P76" s="12"/>
    </row>
    <row r="77" spans="1:16" x14ac:dyDescent="0.2">
      <c r="A77" s="34">
        <v>43252</v>
      </c>
      <c r="B77" s="4">
        <v>194.49</v>
      </c>
      <c r="C77" s="11">
        <v>76.930000000000007</v>
      </c>
      <c r="D77" s="4">
        <v>0</v>
      </c>
      <c r="E77" s="11">
        <v>93.2</v>
      </c>
      <c r="F77" s="4">
        <v>98.72</v>
      </c>
      <c r="G77" s="11">
        <v>8.14</v>
      </c>
      <c r="H77" s="33">
        <v>0.72</v>
      </c>
      <c r="I77" s="16">
        <v>89.86</v>
      </c>
      <c r="J77" s="17">
        <v>2.99</v>
      </c>
      <c r="K77" s="16">
        <v>7.43</v>
      </c>
      <c r="L77" s="17">
        <v>6.92</v>
      </c>
      <c r="M77" s="18">
        <v>8.6900000000000013</v>
      </c>
      <c r="N77" s="17">
        <v>5.89</v>
      </c>
      <c r="O77" s="26">
        <v>495.26000000000005</v>
      </c>
      <c r="P77" s="12"/>
    </row>
    <row r="78" spans="1:16" x14ac:dyDescent="0.2">
      <c r="A78" s="34">
        <v>43221</v>
      </c>
      <c r="B78" s="4">
        <v>161.57</v>
      </c>
      <c r="C78" s="11">
        <v>63.6</v>
      </c>
      <c r="D78" s="4">
        <v>0</v>
      </c>
      <c r="E78" s="11">
        <v>43.2</v>
      </c>
      <c r="F78" s="4">
        <v>75.17</v>
      </c>
      <c r="G78" s="11">
        <v>6.37</v>
      </c>
      <c r="H78" s="33">
        <v>-3.95</v>
      </c>
      <c r="I78" s="16">
        <v>72.75</v>
      </c>
      <c r="J78" s="33">
        <v>2.9</v>
      </c>
      <c r="K78" s="16">
        <v>6.65</v>
      </c>
      <c r="L78" s="17">
        <v>5.93</v>
      </c>
      <c r="M78" s="18">
        <v>7.41</v>
      </c>
      <c r="N78" s="17">
        <v>5.37</v>
      </c>
      <c r="O78" s="26">
        <v>371.8</v>
      </c>
      <c r="P78" s="12"/>
    </row>
    <row r="79" spans="1:16" x14ac:dyDescent="0.2">
      <c r="A79" s="34">
        <v>43191</v>
      </c>
      <c r="B79" s="17">
        <v>131.75</v>
      </c>
      <c r="C79" s="16">
        <v>50.2</v>
      </c>
      <c r="D79" s="17">
        <v>0</v>
      </c>
      <c r="E79" s="16">
        <v>41.79</v>
      </c>
      <c r="F79" s="17">
        <v>59.010000000000005</v>
      </c>
      <c r="G79" s="16">
        <v>4.95</v>
      </c>
      <c r="H79" s="33">
        <v>-2.04</v>
      </c>
      <c r="I79" s="16">
        <v>56.1</v>
      </c>
      <c r="J79" s="33">
        <v>2.76</v>
      </c>
      <c r="K79" s="16">
        <v>0.44</v>
      </c>
      <c r="L79" s="17">
        <v>4.71</v>
      </c>
      <c r="M79" s="18">
        <v>6.1</v>
      </c>
      <c r="N79" s="17">
        <v>4.09</v>
      </c>
      <c r="O79" s="26">
        <v>300.84999999999997</v>
      </c>
      <c r="P79" s="12"/>
    </row>
    <row r="80" spans="1:16" x14ac:dyDescent="0.2">
      <c r="A80" s="34">
        <v>43160</v>
      </c>
      <c r="B80" s="17">
        <v>92.64</v>
      </c>
      <c r="C80" s="16">
        <v>38</v>
      </c>
      <c r="D80" s="17">
        <v>0</v>
      </c>
      <c r="E80" s="16">
        <v>39.07</v>
      </c>
      <c r="F80" s="17">
        <f>+G80+H80+I80</f>
        <v>54.65</v>
      </c>
      <c r="G80" s="16">
        <v>3.59</v>
      </c>
      <c r="H80" s="33">
        <v>6.77</v>
      </c>
      <c r="I80" s="16">
        <v>44.29</v>
      </c>
      <c r="J80" s="33">
        <v>1.3</v>
      </c>
      <c r="K80" s="16">
        <v>0.2</v>
      </c>
      <c r="L80" s="17">
        <v>3.43</v>
      </c>
      <c r="M80" s="18">
        <f>1.96+2.549</f>
        <v>4.5090000000000003</v>
      </c>
      <c r="N80" s="17">
        <v>3.64</v>
      </c>
      <c r="O80" s="26">
        <f>+B80+C80+D80+E80+F80+J80+K80+L80+M80+N80</f>
        <v>237.43899999999996</v>
      </c>
      <c r="P80" s="12"/>
    </row>
    <row r="81" spans="1:16" x14ac:dyDescent="0.2">
      <c r="A81" s="34">
        <v>43132</v>
      </c>
      <c r="B81" s="17">
        <v>68.400000000000006</v>
      </c>
      <c r="C81" s="16">
        <v>27.09</v>
      </c>
      <c r="D81" s="17">
        <v>0</v>
      </c>
      <c r="E81" s="16">
        <v>2.4</v>
      </c>
      <c r="F81" s="17">
        <v>35.379999999999995</v>
      </c>
      <c r="G81" s="16">
        <v>2.56</v>
      </c>
      <c r="H81" s="33">
        <v>0.81</v>
      </c>
      <c r="I81" s="16">
        <v>32.01</v>
      </c>
      <c r="J81" s="33">
        <v>1.1000000000000001</v>
      </c>
      <c r="K81" s="16">
        <v>0.14000000000000001</v>
      </c>
      <c r="L81" s="17">
        <v>2.2599999999999998</v>
      </c>
      <c r="M81" s="18">
        <v>2.665</v>
      </c>
      <c r="N81" s="17">
        <v>3.2</v>
      </c>
      <c r="O81" s="26">
        <v>142.63499999999996</v>
      </c>
      <c r="P81" s="12"/>
    </row>
    <row r="82" spans="1:16" ht="13.5" thickBot="1" x14ac:dyDescent="0.25">
      <c r="A82" s="34">
        <v>43101</v>
      </c>
      <c r="B82" s="32">
        <v>46.24</v>
      </c>
      <c r="C82" s="11">
        <v>14.11</v>
      </c>
      <c r="D82" s="32">
        <v>0</v>
      </c>
      <c r="E82" s="11">
        <v>1.52</v>
      </c>
      <c r="F82" s="32">
        <v>18.84</v>
      </c>
      <c r="G82" s="11">
        <v>1.68</v>
      </c>
      <c r="H82" s="33">
        <v>0.3</v>
      </c>
      <c r="I82" s="16">
        <v>16.86</v>
      </c>
      <c r="J82" s="33">
        <v>0.59</v>
      </c>
      <c r="K82" s="16">
        <v>0.09</v>
      </c>
      <c r="L82" s="33">
        <v>1.18</v>
      </c>
      <c r="M82" s="18">
        <v>0.81499999999999995</v>
      </c>
      <c r="N82" s="33">
        <v>0.77</v>
      </c>
      <c r="O82" s="26">
        <v>84.155000000000015</v>
      </c>
      <c r="P82" s="12"/>
    </row>
    <row r="83" spans="1:16" x14ac:dyDescent="0.2">
      <c r="A83" s="31">
        <v>43100</v>
      </c>
      <c r="B83" s="9">
        <v>381.68</v>
      </c>
      <c r="C83" s="10">
        <v>162.83000000000001</v>
      </c>
      <c r="D83" s="7">
        <v>0</v>
      </c>
      <c r="E83" s="10">
        <v>170.65</v>
      </c>
      <c r="F83" s="7">
        <v>192.83</v>
      </c>
      <c r="G83" s="10">
        <v>15.97</v>
      </c>
      <c r="H83" s="19">
        <v>7.62</v>
      </c>
      <c r="I83" s="10">
        <v>169.24</v>
      </c>
      <c r="J83" s="7">
        <v>6.19</v>
      </c>
      <c r="K83" s="10">
        <v>10.76</v>
      </c>
      <c r="L83" s="7">
        <v>12.58</v>
      </c>
      <c r="M83" s="20">
        <v>15.02</v>
      </c>
      <c r="N83" s="19">
        <v>10.67</v>
      </c>
      <c r="O83" s="25">
        <v>963.21</v>
      </c>
      <c r="P83" s="12"/>
    </row>
    <row r="84" spans="1:16" x14ac:dyDescent="0.2">
      <c r="A84" s="34">
        <v>43040</v>
      </c>
      <c r="B84" s="4">
        <v>346.33</v>
      </c>
      <c r="C84" s="11">
        <v>148.82</v>
      </c>
      <c r="D84" s="4">
        <v>0</v>
      </c>
      <c r="E84" s="11">
        <v>136.30000000000001</v>
      </c>
      <c r="F84" s="4">
        <f>+G84+H84+I84</f>
        <v>169.82</v>
      </c>
      <c r="G84" s="11">
        <v>14.62</v>
      </c>
      <c r="H84" s="33">
        <v>4.68</v>
      </c>
      <c r="I84" s="11">
        <v>150.52000000000001</v>
      </c>
      <c r="J84" s="4">
        <v>5.27</v>
      </c>
      <c r="K84" s="11">
        <v>10.32</v>
      </c>
      <c r="L84" s="4">
        <v>11.47</v>
      </c>
      <c r="M84" s="18">
        <f>4.49+9.76</f>
        <v>14.25</v>
      </c>
      <c r="N84" s="17">
        <v>10.039999999999999</v>
      </c>
      <c r="O84" s="26">
        <f>+B84+C84+D84+E84+F84+J84+K84+L84+M84+N84</f>
        <v>852.62</v>
      </c>
      <c r="P84" s="12"/>
    </row>
    <row r="85" spans="1:16" x14ac:dyDescent="0.2">
      <c r="A85" s="34">
        <v>43009</v>
      </c>
      <c r="B85" s="4">
        <v>314.41000000000003</v>
      </c>
      <c r="C85" s="11">
        <v>135.15</v>
      </c>
      <c r="D85" s="4">
        <v>0</v>
      </c>
      <c r="E85" s="11">
        <v>136.03</v>
      </c>
      <c r="F85" s="4">
        <v>153.54000000000002</v>
      </c>
      <c r="G85" s="11">
        <v>13.54</v>
      </c>
      <c r="H85" s="33">
        <v>4.3899999999999997</v>
      </c>
      <c r="I85" s="11">
        <v>135.61000000000001</v>
      </c>
      <c r="J85" s="4">
        <v>5.18</v>
      </c>
      <c r="K85" s="11">
        <v>8.17</v>
      </c>
      <c r="L85" s="4">
        <v>10.3</v>
      </c>
      <c r="M85" s="18">
        <v>13.170000000000002</v>
      </c>
      <c r="N85" s="17">
        <v>8.5299999999999994</v>
      </c>
      <c r="O85" s="26">
        <v>784.4799999999999</v>
      </c>
      <c r="P85" s="12"/>
    </row>
    <row r="86" spans="1:16" x14ac:dyDescent="0.2">
      <c r="A86" s="34">
        <v>42979</v>
      </c>
      <c r="B86" s="4">
        <v>272.81</v>
      </c>
      <c r="C86" s="11">
        <v>119.55</v>
      </c>
      <c r="D86" s="4">
        <v>0</v>
      </c>
      <c r="E86" s="11">
        <v>130.38999999999999</v>
      </c>
      <c r="F86" s="4">
        <v>137.5</v>
      </c>
      <c r="G86" s="11">
        <v>12.17</v>
      </c>
      <c r="H86" s="33">
        <v>4</v>
      </c>
      <c r="I86" s="11">
        <v>121.33</v>
      </c>
      <c r="J86" s="4">
        <v>4.1100000000000003</v>
      </c>
      <c r="K86" s="11">
        <v>8.07</v>
      </c>
      <c r="L86" s="4">
        <v>9.07</v>
      </c>
      <c r="M86" s="18">
        <v>12.030000000000001</v>
      </c>
      <c r="N86" s="17">
        <v>8.1199999999999992</v>
      </c>
      <c r="O86" s="26">
        <v>701.65000000000009</v>
      </c>
      <c r="P86" s="12"/>
    </row>
    <row r="87" spans="1:16" x14ac:dyDescent="0.2">
      <c r="A87" s="34">
        <v>42948</v>
      </c>
      <c r="B87" s="4">
        <v>241.33</v>
      </c>
      <c r="C87" s="11">
        <v>105.61</v>
      </c>
      <c r="D87" s="4">
        <v>0</v>
      </c>
      <c r="E87" s="11">
        <v>97.71</v>
      </c>
      <c r="F87" s="4">
        <v>120.07</v>
      </c>
      <c r="G87" s="11">
        <v>10.71</v>
      </c>
      <c r="H87" s="33">
        <v>2.2000000000000002</v>
      </c>
      <c r="I87" s="16">
        <v>107.16</v>
      </c>
      <c r="J87" s="17">
        <v>4.03</v>
      </c>
      <c r="K87" s="16">
        <v>7.93</v>
      </c>
      <c r="L87" s="17">
        <v>7.95</v>
      </c>
      <c r="M87" s="18">
        <v>10.870000000000001</v>
      </c>
      <c r="N87" s="17">
        <v>7.74</v>
      </c>
      <c r="O87" s="26">
        <v>603.24</v>
      </c>
      <c r="P87" s="12"/>
    </row>
    <row r="88" spans="1:16" x14ac:dyDescent="0.2">
      <c r="A88" s="34">
        <v>42917</v>
      </c>
      <c r="B88" s="4">
        <v>219.79</v>
      </c>
      <c r="C88" s="11">
        <v>91.19</v>
      </c>
      <c r="D88" s="4">
        <v>0</v>
      </c>
      <c r="E88" s="11">
        <v>96.97</v>
      </c>
      <c r="F88" s="4">
        <v>103.8</v>
      </c>
      <c r="G88" s="11">
        <v>8.9600000000000009</v>
      </c>
      <c r="H88" s="33">
        <v>2.15</v>
      </c>
      <c r="I88" s="16">
        <v>92.69</v>
      </c>
      <c r="J88" s="17">
        <v>3.94</v>
      </c>
      <c r="K88" s="16">
        <v>7.51</v>
      </c>
      <c r="L88" s="17">
        <v>6.84</v>
      </c>
      <c r="M88" s="18">
        <v>9.75</v>
      </c>
      <c r="N88" s="17">
        <v>6.07</v>
      </c>
      <c r="O88" s="26">
        <v>545.86000000000013</v>
      </c>
      <c r="P88" s="12"/>
    </row>
    <row r="89" spans="1:16" x14ac:dyDescent="0.2">
      <c r="A89" s="34">
        <v>42887</v>
      </c>
      <c r="B89" s="4">
        <v>179.68</v>
      </c>
      <c r="C89" s="11">
        <v>76.23</v>
      </c>
      <c r="D89" s="4">
        <v>0</v>
      </c>
      <c r="E89" s="11">
        <v>93.27</v>
      </c>
      <c r="F89" s="4">
        <v>86.56</v>
      </c>
      <c r="G89" s="11">
        <v>7.33</v>
      </c>
      <c r="H89" s="33">
        <v>1.35</v>
      </c>
      <c r="I89" s="16">
        <v>77.88</v>
      </c>
      <c r="J89" s="17">
        <v>2.91</v>
      </c>
      <c r="K89" s="16">
        <v>7.38</v>
      </c>
      <c r="L89" s="17">
        <v>5.94</v>
      </c>
      <c r="M89" s="18">
        <v>8.58</v>
      </c>
      <c r="N89" s="17">
        <v>5.81</v>
      </c>
      <c r="O89" s="26">
        <v>466.36</v>
      </c>
      <c r="P89" s="12"/>
    </row>
    <row r="90" spans="1:16" x14ac:dyDescent="0.2">
      <c r="A90" s="34">
        <v>42856</v>
      </c>
      <c r="B90" s="4">
        <v>147.57</v>
      </c>
      <c r="C90" s="11">
        <v>62.95</v>
      </c>
      <c r="D90" s="4">
        <v>0</v>
      </c>
      <c r="E90" s="11">
        <v>41.69</v>
      </c>
      <c r="F90" s="4">
        <v>65.67</v>
      </c>
      <c r="G90" s="11">
        <v>5.76</v>
      </c>
      <c r="H90" s="33">
        <v>-3.16</v>
      </c>
      <c r="I90" s="16">
        <v>63.07</v>
      </c>
      <c r="J90" s="33">
        <v>2.8</v>
      </c>
      <c r="K90" s="16">
        <v>6.63</v>
      </c>
      <c r="L90" s="17">
        <v>4.8600000000000003</v>
      </c>
      <c r="M90" s="18">
        <v>7.3100000000000005</v>
      </c>
      <c r="N90" s="17">
        <v>5.59</v>
      </c>
      <c r="O90" s="26">
        <v>345.07</v>
      </c>
      <c r="P90" s="12"/>
    </row>
    <row r="91" spans="1:16" x14ac:dyDescent="0.2">
      <c r="A91" s="34">
        <v>42826</v>
      </c>
      <c r="B91" s="4">
        <v>122.05</v>
      </c>
      <c r="C91" s="11">
        <v>49.51</v>
      </c>
      <c r="D91" s="4">
        <v>0</v>
      </c>
      <c r="E91" s="11">
        <v>40.76</v>
      </c>
      <c r="F91" s="4">
        <v>52.23</v>
      </c>
      <c r="G91" s="11">
        <v>4.46</v>
      </c>
      <c r="H91" s="33">
        <v>-0.92</v>
      </c>
      <c r="I91" s="16">
        <v>48.69</v>
      </c>
      <c r="J91" s="33">
        <v>2.65</v>
      </c>
      <c r="K91" s="16">
        <v>0.39</v>
      </c>
      <c r="L91" s="17">
        <v>3.77</v>
      </c>
      <c r="M91" s="18">
        <v>6.1550000000000002</v>
      </c>
      <c r="N91" s="17">
        <v>3.92</v>
      </c>
      <c r="O91" s="26">
        <v>281.43499999999995</v>
      </c>
      <c r="P91" s="12"/>
    </row>
    <row r="92" spans="1:16" x14ac:dyDescent="0.2">
      <c r="A92" s="34">
        <v>42795</v>
      </c>
      <c r="B92" s="4">
        <v>81.88</v>
      </c>
      <c r="C92" s="11">
        <v>36.75</v>
      </c>
      <c r="D92" s="4">
        <v>0</v>
      </c>
      <c r="E92" s="11">
        <v>38.619999999999997</v>
      </c>
      <c r="F92" s="4">
        <v>48.75</v>
      </c>
      <c r="G92" s="11">
        <v>3.37</v>
      </c>
      <c r="H92" s="33">
        <v>7</v>
      </c>
      <c r="I92" s="16">
        <v>38.380000000000003</v>
      </c>
      <c r="J92" s="33">
        <v>1.25</v>
      </c>
      <c r="K92" s="16">
        <v>0.21</v>
      </c>
      <c r="L92" s="17">
        <v>2.95</v>
      </c>
      <c r="M92" s="18">
        <v>4.5749999999999993</v>
      </c>
      <c r="N92" s="17">
        <v>2.75</v>
      </c>
      <c r="O92" s="26">
        <v>217.73499999999999</v>
      </c>
      <c r="P92" s="12"/>
    </row>
    <row r="93" spans="1:16" x14ac:dyDescent="0.2">
      <c r="A93" s="34">
        <v>42767</v>
      </c>
      <c r="B93" s="4">
        <v>58.27</v>
      </c>
      <c r="C93" s="11">
        <v>25.84</v>
      </c>
      <c r="D93" s="4">
        <v>0</v>
      </c>
      <c r="E93" s="11">
        <v>3.03</v>
      </c>
      <c r="F93" s="4">
        <v>30.87</v>
      </c>
      <c r="G93" s="11">
        <v>2.48</v>
      </c>
      <c r="H93" s="33">
        <v>0.75</v>
      </c>
      <c r="I93" s="16">
        <v>27.64</v>
      </c>
      <c r="J93" s="33">
        <v>1.05</v>
      </c>
      <c r="K93" s="16">
        <v>0.14000000000000001</v>
      </c>
      <c r="L93" s="17">
        <v>1.85</v>
      </c>
      <c r="M93" s="18">
        <v>1.5549999999999999</v>
      </c>
      <c r="N93" s="17">
        <v>1.76</v>
      </c>
      <c r="O93" s="26">
        <v>124.36500000000001</v>
      </c>
      <c r="P93" s="12"/>
    </row>
    <row r="94" spans="1:16" ht="13.5" thickBot="1" x14ac:dyDescent="0.25">
      <c r="A94" s="34">
        <v>42736</v>
      </c>
      <c r="B94" s="32">
        <v>41.37</v>
      </c>
      <c r="C94" s="11">
        <v>13.22</v>
      </c>
      <c r="D94" s="32">
        <v>0</v>
      </c>
      <c r="E94" s="11">
        <v>1.21</v>
      </c>
      <c r="F94" s="32">
        <v>16.73</v>
      </c>
      <c r="G94" s="11">
        <v>1.67</v>
      </c>
      <c r="H94" s="33">
        <v>0.25</v>
      </c>
      <c r="I94" s="16">
        <v>14.81</v>
      </c>
      <c r="J94" s="33">
        <v>0.55000000000000004</v>
      </c>
      <c r="K94" s="16">
        <v>0.08</v>
      </c>
      <c r="L94" s="33">
        <v>0.9</v>
      </c>
      <c r="M94" s="18">
        <v>0.78</v>
      </c>
      <c r="N94" s="33">
        <v>0.75</v>
      </c>
      <c r="O94" s="26">
        <v>75.59</v>
      </c>
      <c r="P94" s="12"/>
    </row>
    <row r="95" spans="1:16" x14ac:dyDescent="0.2">
      <c r="A95" s="31">
        <v>42705</v>
      </c>
      <c r="B95" s="9">
        <v>349.72</v>
      </c>
      <c r="C95" s="10">
        <v>158.22999999999999</v>
      </c>
      <c r="D95" s="7">
        <v>0</v>
      </c>
      <c r="E95" s="10">
        <v>164.72</v>
      </c>
      <c r="F95" s="7">
        <v>172.38</v>
      </c>
      <c r="G95" s="10">
        <v>16.14</v>
      </c>
      <c r="H95" s="19">
        <v>6.85</v>
      </c>
      <c r="I95" s="10">
        <v>149.38999999999999</v>
      </c>
      <c r="J95" s="7">
        <v>5.97</v>
      </c>
      <c r="K95" s="10">
        <v>10.58</v>
      </c>
      <c r="L95" s="7">
        <v>12.53</v>
      </c>
      <c r="M95" s="20">
        <v>14.132</v>
      </c>
      <c r="N95" s="19">
        <v>9.34</v>
      </c>
      <c r="O95" s="25">
        <v>897.60200000000009</v>
      </c>
      <c r="P95" s="12"/>
    </row>
    <row r="96" spans="1:16" x14ac:dyDescent="0.2">
      <c r="A96" s="34">
        <v>42675</v>
      </c>
      <c r="B96" s="4">
        <v>315.51</v>
      </c>
      <c r="C96" s="11">
        <v>144.69</v>
      </c>
      <c r="D96" s="4">
        <v>0</v>
      </c>
      <c r="E96" s="11">
        <v>132.5</v>
      </c>
      <c r="F96" s="4">
        <v>151.87</v>
      </c>
      <c r="G96" s="11">
        <v>14.73</v>
      </c>
      <c r="H96" s="33">
        <v>4.05</v>
      </c>
      <c r="I96" s="11">
        <v>133.09</v>
      </c>
      <c r="J96" s="4">
        <v>5.08</v>
      </c>
      <c r="K96" s="11">
        <v>10.119999999999999</v>
      </c>
      <c r="L96" s="4">
        <v>11.39</v>
      </c>
      <c r="M96" s="18">
        <v>13.305</v>
      </c>
      <c r="N96" s="17">
        <v>8.82</v>
      </c>
      <c r="O96" s="26">
        <v>793.28500000000008</v>
      </c>
      <c r="P96" s="12"/>
    </row>
    <row r="97" spans="1:16" x14ac:dyDescent="0.2">
      <c r="A97" s="34">
        <v>42644</v>
      </c>
      <c r="B97" s="4">
        <v>288.16000000000003</v>
      </c>
      <c r="C97" s="11">
        <v>132.43</v>
      </c>
      <c r="D97" s="4">
        <v>0</v>
      </c>
      <c r="E97" s="11">
        <v>131.79</v>
      </c>
      <c r="F97" s="4">
        <v>137.53</v>
      </c>
      <c r="G97" s="11">
        <v>13.64</v>
      </c>
      <c r="H97" s="33">
        <v>3.76</v>
      </c>
      <c r="I97" s="11">
        <v>120.13</v>
      </c>
      <c r="J97" s="4">
        <v>5</v>
      </c>
      <c r="K97" s="11">
        <v>8.0299999999999994</v>
      </c>
      <c r="L97" s="4">
        <v>10.14</v>
      </c>
      <c r="M97" s="18">
        <v>12.305</v>
      </c>
      <c r="N97" s="17">
        <v>7.53</v>
      </c>
      <c r="O97" s="26">
        <v>732.91499999999985</v>
      </c>
      <c r="P97" s="12"/>
    </row>
    <row r="98" spans="1:16" x14ac:dyDescent="0.2">
      <c r="A98" s="34">
        <v>42614</v>
      </c>
      <c r="B98" s="4">
        <v>246.75</v>
      </c>
      <c r="C98" s="11">
        <v>116.11</v>
      </c>
      <c r="D98" s="4">
        <v>0</v>
      </c>
      <c r="E98" s="11">
        <v>130.12</v>
      </c>
      <c r="F98" s="4">
        <v>123.43</v>
      </c>
      <c r="G98" s="11">
        <v>12.48</v>
      </c>
      <c r="H98" s="33">
        <v>3.45</v>
      </c>
      <c r="I98" s="11">
        <v>107.5</v>
      </c>
      <c r="J98" s="4">
        <v>3.96</v>
      </c>
      <c r="K98" s="11">
        <v>7.93</v>
      </c>
      <c r="L98" s="4">
        <v>9.07</v>
      </c>
      <c r="M98" s="18">
        <v>11.195</v>
      </c>
      <c r="N98" s="17">
        <v>7.19</v>
      </c>
      <c r="O98" s="26">
        <v>655.75500000000022</v>
      </c>
      <c r="P98" s="12"/>
    </row>
    <row r="99" spans="1:16" x14ac:dyDescent="0.2">
      <c r="A99" s="34">
        <v>42583</v>
      </c>
      <c r="B99" s="4">
        <v>218.37</v>
      </c>
      <c r="C99" s="11">
        <v>103.14</v>
      </c>
      <c r="D99" s="4">
        <v>0</v>
      </c>
      <c r="E99" s="11">
        <v>96.12</v>
      </c>
      <c r="F99" s="4">
        <v>107.74000000000001</v>
      </c>
      <c r="G99" s="11">
        <v>11.03</v>
      </c>
      <c r="H99" s="33">
        <v>1.73</v>
      </c>
      <c r="I99" s="16">
        <v>94.98</v>
      </c>
      <c r="J99" s="17">
        <v>3.88</v>
      </c>
      <c r="K99" s="16">
        <v>7.77</v>
      </c>
      <c r="L99" s="17">
        <v>8</v>
      </c>
      <c r="M99" s="18">
        <v>10.1</v>
      </c>
      <c r="N99" s="17">
        <v>6.86</v>
      </c>
      <c r="O99" s="26">
        <v>561.98</v>
      </c>
      <c r="P99" s="12"/>
    </row>
    <row r="100" spans="1:16" x14ac:dyDescent="0.2">
      <c r="A100" s="34">
        <v>42552</v>
      </c>
      <c r="B100" s="4">
        <v>197.62</v>
      </c>
      <c r="C100" s="11">
        <v>88.49</v>
      </c>
      <c r="D100" s="4">
        <v>0</v>
      </c>
      <c r="E100" s="11">
        <v>93.66</v>
      </c>
      <c r="F100" s="4">
        <v>93.09</v>
      </c>
      <c r="G100" s="11">
        <v>9.23</v>
      </c>
      <c r="H100" s="33">
        <v>1.63</v>
      </c>
      <c r="I100" s="16">
        <v>82.23</v>
      </c>
      <c r="J100" s="17">
        <v>3.87</v>
      </c>
      <c r="K100" s="16">
        <v>7.35</v>
      </c>
      <c r="L100" s="17">
        <v>7.02</v>
      </c>
      <c r="M100" s="18">
        <v>9.15</v>
      </c>
      <c r="N100" s="17">
        <v>5.47</v>
      </c>
      <c r="O100" s="26">
        <v>505.72</v>
      </c>
      <c r="P100" s="12"/>
    </row>
    <row r="101" spans="1:16" x14ac:dyDescent="0.2">
      <c r="A101" s="34">
        <v>42522</v>
      </c>
      <c r="B101" s="4">
        <v>157.53</v>
      </c>
      <c r="C101" s="11">
        <v>75.62</v>
      </c>
      <c r="D101" s="4">
        <v>0</v>
      </c>
      <c r="E101" s="11">
        <v>86.7</v>
      </c>
      <c r="F101" s="4">
        <v>77.72</v>
      </c>
      <c r="G101" s="11">
        <v>7.6</v>
      </c>
      <c r="H101" s="33">
        <v>0.93</v>
      </c>
      <c r="I101" s="16">
        <v>69.19</v>
      </c>
      <c r="J101" s="17">
        <v>2.79</v>
      </c>
      <c r="K101" s="16">
        <v>7.23</v>
      </c>
      <c r="L101" s="17">
        <v>6.07</v>
      </c>
      <c r="M101" s="18">
        <v>8.0850000000000009</v>
      </c>
      <c r="N101" s="17">
        <v>4.9400000000000004</v>
      </c>
      <c r="O101" s="26">
        <v>426.68500000000006</v>
      </c>
      <c r="P101" s="12"/>
    </row>
    <row r="102" spans="1:16" x14ac:dyDescent="0.2">
      <c r="A102" s="34">
        <v>42491</v>
      </c>
      <c r="B102" s="4">
        <v>133.72999999999999</v>
      </c>
      <c r="C102" s="11">
        <v>62.56</v>
      </c>
      <c r="D102" s="4">
        <v>0</v>
      </c>
      <c r="E102" s="11">
        <v>38.619999999999997</v>
      </c>
      <c r="F102" s="4">
        <v>58.96</v>
      </c>
      <c r="G102" s="11">
        <v>6.06</v>
      </c>
      <c r="H102" s="33">
        <v>-3.43</v>
      </c>
      <c r="I102" s="16">
        <v>56.33</v>
      </c>
      <c r="J102" s="33">
        <v>2.68</v>
      </c>
      <c r="K102" s="16">
        <v>6.29</v>
      </c>
      <c r="L102" s="17">
        <v>5.01</v>
      </c>
      <c r="M102" s="18">
        <v>7</v>
      </c>
      <c r="N102" s="17">
        <v>4.51</v>
      </c>
      <c r="O102" s="26">
        <v>319.36</v>
      </c>
      <c r="P102" s="12"/>
    </row>
    <row r="103" spans="1:16" x14ac:dyDescent="0.2">
      <c r="A103" s="34">
        <v>42461</v>
      </c>
      <c r="B103" s="4">
        <v>110.06</v>
      </c>
      <c r="C103" s="11">
        <v>49.02</v>
      </c>
      <c r="D103" s="4">
        <v>0</v>
      </c>
      <c r="E103" s="11">
        <v>37.01</v>
      </c>
      <c r="F103" s="4">
        <v>46.370000000000005</v>
      </c>
      <c r="G103" s="11">
        <v>4.87</v>
      </c>
      <c r="H103" s="33">
        <v>-2.2400000000000002</v>
      </c>
      <c r="I103" s="16">
        <v>43.74</v>
      </c>
      <c r="J103" s="33">
        <v>2.56</v>
      </c>
      <c r="K103" s="16">
        <v>0.35</v>
      </c>
      <c r="L103" s="17">
        <v>3.91</v>
      </c>
      <c r="M103" s="18">
        <v>5.875</v>
      </c>
      <c r="N103" s="17">
        <v>3.07</v>
      </c>
      <c r="O103" s="26">
        <v>258.22500000000002</v>
      </c>
      <c r="P103" s="12"/>
    </row>
    <row r="104" spans="1:16" x14ac:dyDescent="0.2">
      <c r="A104" s="34">
        <v>42430</v>
      </c>
      <c r="B104" s="4">
        <v>75.38</v>
      </c>
      <c r="C104" s="11">
        <v>35.909999999999997</v>
      </c>
      <c r="D104" s="4">
        <v>0</v>
      </c>
      <c r="E104" s="11">
        <v>35.03</v>
      </c>
      <c r="F104" s="4">
        <v>44.769999999999996</v>
      </c>
      <c r="G104" s="11">
        <v>3.73</v>
      </c>
      <c r="H104" s="33">
        <v>6.24</v>
      </c>
      <c r="I104" s="16">
        <v>34.799999999999997</v>
      </c>
      <c r="J104" s="33">
        <v>1.17</v>
      </c>
      <c r="K104" s="16">
        <v>0.21</v>
      </c>
      <c r="L104" s="17">
        <v>2.92</v>
      </c>
      <c r="M104" s="18">
        <v>4.33</v>
      </c>
      <c r="N104" s="17">
        <v>2.57</v>
      </c>
      <c r="O104" s="26">
        <v>202.28999999999996</v>
      </c>
      <c r="P104" s="12"/>
    </row>
    <row r="105" spans="1:16" x14ac:dyDescent="0.2">
      <c r="A105" s="34">
        <v>42401</v>
      </c>
      <c r="B105" s="4">
        <v>51.8</v>
      </c>
      <c r="C105" s="11">
        <v>25.62</v>
      </c>
      <c r="D105" s="4">
        <v>0</v>
      </c>
      <c r="E105" s="11">
        <v>2.2200000000000002</v>
      </c>
      <c r="F105" s="4">
        <v>28.52</v>
      </c>
      <c r="G105" s="11">
        <v>2.68</v>
      </c>
      <c r="H105" s="33">
        <v>0.59</v>
      </c>
      <c r="I105" s="16">
        <v>25.25</v>
      </c>
      <c r="J105" s="33">
        <v>1.01</v>
      </c>
      <c r="K105" s="16">
        <v>0.16</v>
      </c>
      <c r="L105" s="17">
        <v>1.81</v>
      </c>
      <c r="M105" s="18">
        <v>2.34</v>
      </c>
      <c r="N105" s="17">
        <v>1.73</v>
      </c>
      <c r="O105" s="26">
        <v>115.21000000000001</v>
      </c>
      <c r="P105" s="12"/>
    </row>
    <row r="106" spans="1:16" ht="13.5" thickBot="1" x14ac:dyDescent="0.25">
      <c r="A106" s="34">
        <v>42370</v>
      </c>
      <c r="B106" s="32">
        <v>39.68</v>
      </c>
      <c r="C106" s="11">
        <v>12.31</v>
      </c>
      <c r="D106" s="32">
        <v>0</v>
      </c>
      <c r="E106" s="11">
        <v>1.04</v>
      </c>
      <c r="F106" s="32">
        <v>15.72</v>
      </c>
      <c r="G106" s="11">
        <v>1.83</v>
      </c>
      <c r="H106" s="33">
        <v>0.22</v>
      </c>
      <c r="I106" s="16">
        <v>13.67</v>
      </c>
      <c r="J106" s="33">
        <v>0.45</v>
      </c>
      <c r="K106" s="16">
        <v>0.08</v>
      </c>
      <c r="L106" s="33">
        <v>0.77</v>
      </c>
      <c r="M106" s="18">
        <v>0.75</v>
      </c>
      <c r="N106" s="33">
        <v>0.72</v>
      </c>
      <c r="O106" s="26">
        <v>71.52</v>
      </c>
      <c r="P106" s="12"/>
    </row>
    <row r="107" spans="1:16" x14ac:dyDescent="0.2">
      <c r="A107" s="31">
        <v>42369</v>
      </c>
      <c r="B107" s="9">
        <v>331.84</v>
      </c>
      <c r="C107" s="10">
        <v>150.5</v>
      </c>
      <c r="D107" s="7">
        <v>0</v>
      </c>
      <c r="E107" s="10">
        <v>147.51</v>
      </c>
      <c r="F107" s="7">
        <v>154.35</v>
      </c>
      <c r="G107" s="10">
        <v>15.73</v>
      </c>
      <c r="H107" s="19">
        <v>2.5</v>
      </c>
      <c r="I107" s="10">
        <v>136.12</v>
      </c>
      <c r="J107" s="7">
        <v>5.81</v>
      </c>
      <c r="K107" s="10">
        <v>10.31</v>
      </c>
      <c r="L107" s="7">
        <v>6.79</v>
      </c>
      <c r="M107" s="20">
        <v>13.74</v>
      </c>
      <c r="N107" s="19">
        <v>7.63</v>
      </c>
      <c r="O107" s="25">
        <v>828.47999999999979</v>
      </c>
      <c r="P107" s="12"/>
    </row>
    <row r="108" spans="1:16" x14ac:dyDescent="0.2">
      <c r="A108" s="34">
        <v>42309</v>
      </c>
      <c r="B108" s="4">
        <v>303.62</v>
      </c>
      <c r="C108" s="11">
        <v>136.26</v>
      </c>
      <c r="D108" s="4">
        <v>0</v>
      </c>
      <c r="E108" s="11">
        <v>117.41</v>
      </c>
      <c r="F108" s="4">
        <v>135.52000000000001</v>
      </c>
      <c r="G108" s="11">
        <v>14.41</v>
      </c>
      <c r="H108" s="33">
        <v>-0.01</v>
      </c>
      <c r="I108" s="11">
        <v>121.12</v>
      </c>
      <c r="J108" s="4">
        <v>4.96</v>
      </c>
      <c r="K108" s="11">
        <v>9.7799999999999994</v>
      </c>
      <c r="L108" s="4">
        <v>5.85</v>
      </c>
      <c r="M108" s="18">
        <v>12.936999999999999</v>
      </c>
      <c r="N108" s="17">
        <v>7.35</v>
      </c>
      <c r="O108" s="26">
        <v>733.68700000000001</v>
      </c>
      <c r="P108" s="12"/>
    </row>
    <row r="109" spans="1:16" x14ac:dyDescent="0.2">
      <c r="A109" s="34">
        <v>42278</v>
      </c>
      <c r="B109" s="4">
        <v>275.11</v>
      </c>
      <c r="C109" s="11">
        <v>121.99</v>
      </c>
      <c r="D109" s="4">
        <v>0</v>
      </c>
      <c r="E109" s="11">
        <v>116.4</v>
      </c>
      <c r="F109" s="4">
        <v>122.16999999999999</v>
      </c>
      <c r="G109" s="11">
        <v>13.38</v>
      </c>
      <c r="H109" s="33">
        <v>-0.28000000000000003</v>
      </c>
      <c r="I109" s="11">
        <v>109.07</v>
      </c>
      <c r="J109" s="4">
        <v>4.88</v>
      </c>
      <c r="K109" s="11">
        <v>7.88</v>
      </c>
      <c r="L109" s="4">
        <v>9.08</v>
      </c>
      <c r="M109" s="18">
        <v>11.956999999999999</v>
      </c>
      <c r="N109" s="17">
        <v>6.38</v>
      </c>
      <c r="O109" s="26">
        <v>675.84699999999998</v>
      </c>
      <c r="P109" s="12"/>
    </row>
    <row r="110" spans="1:16" x14ac:dyDescent="0.2">
      <c r="A110" s="34">
        <v>42248</v>
      </c>
      <c r="B110" s="4">
        <v>233.08</v>
      </c>
      <c r="C110" s="11">
        <v>108.92</v>
      </c>
      <c r="D110" s="4">
        <v>0</v>
      </c>
      <c r="E110" s="11">
        <v>115.23</v>
      </c>
      <c r="F110" s="4">
        <v>109.10999999999999</v>
      </c>
      <c r="G110" s="11">
        <v>12.09</v>
      </c>
      <c r="H110" s="33">
        <v>-0.55000000000000004</v>
      </c>
      <c r="I110" s="11">
        <v>97.57</v>
      </c>
      <c r="J110" s="4">
        <v>3.86</v>
      </c>
      <c r="K110" s="11">
        <v>7.78</v>
      </c>
      <c r="L110" s="4">
        <v>8.0299999999999994</v>
      </c>
      <c r="M110" s="18">
        <v>10.878</v>
      </c>
      <c r="N110" s="17">
        <v>6.07</v>
      </c>
      <c r="O110" s="26">
        <v>602.95800000000008</v>
      </c>
      <c r="P110" s="12"/>
    </row>
    <row r="111" spans="1:16" x14ac:dyDescent="0.2">
      <c r="A111" s="34">
        <v>42217</v>
      </c>
      <c r="B111" s="4">
        <v>212.16</v>
      </c>
      <c r="C111" s="11">
        <v>96.54</v>
      </c>
      <c r="D111" s="4">
        <v>0</v>
      </c>
      <c r="E111" s="11">
        <v>86.47</v>
      </c>
      <c r="F111" s="4">
        <v>95.34</v>
      </c>
      <c r="G111" s="11">
        <v>10.83</v>
      </c>
      <c r="H111" s="33">
        <v>-2.0499999999999998</v>
      </c>
      <c r="I111" s="16">
        <v>86.56</v>
      </c>
      <c r="J111" s="17">
        <v>3.75</v>
      </c>
      <c r="K111" s="16">
        <v>7.6</v>
      </c>
      <c r="L111" s="17">
        <v>7.06</v>
      </c>
      <c r="M111" s="18">
        <v>9.8040000000000003</v>
      </c>
      <c r="N111" s="17">
        <v>5.76</v>
      </c>
      <c r="O111" s="26">
        <v>524.48400000000004</v>
      </c>
      <c r="P111" s="12"/>
    </row>
    <row r="112" spans="1:16" x14ac:dyDescent="0.2">
      <c r="A112" s="34">
        <v>42186</v>
      </c>
      <c r="B112" s="4">
        <v>189.42</v>
      </c>
      <c r="C112" s="11">
        <v>82.52</v>
      </c>
      <c r="D112" s="4">
        <v>0</v>
      </c>
      <c r="E112" s="11">
        <v>83.33</v>
      </c>
      <c r="F112" s="4">
        <v>81.540000000000006</v>
      </c>
      <c r="G112" s="11">
        <v>9.2200000000000006</v>
      </c>
      <c r="H112" s="33">
        <v>-2.19</v>
      </c>
      <c r="I112" s="16">
        <v>74.510000000000005</v>
      </c>
      <c r="J112" s="17">
        <v>3.66</v>
      </c>
      <c r="K112" s="16">
        <v>7.19</v>
      </c>
      <c r="L112" s="17">
        <v>6.22</v>
      </c>
      <c r="M112" s="18">
        <v>8.8789999999999996</v>
      </c>
      <c r="N112" s="17">
        <v>4.9400000000000004</v>
      </c>
      <c r="O112" s="26">
        <v>467.69900000000007</v>
      </c>
      <c r="P112" s="12"/>
    </row>
    <row r="113" spans="1:20" x14ac:dyDescent="0.2">
      <c r="A113" s="34">
        <v>42156</v>
      </c>
      <c r="B113" s="4">
        <v>148.61000000000001</v>
      </c>
      <c r="C113" s="11">
        <v>70.17</v>
      </c>
      <c r="D113" s="4">
        <v>0</v>
      </c>
      <c r="E113" s="11">
        <v>77.81</v>
      </c>
      <c r="F113" s="4">
        <v>67.22</v>
      </c>
      <c r="G113" s="11">
        <v>7.49</v>
      </c>
      <c r="H113" s="33">
        <v>-2.77</v>
      </c>
      <c r="I113" s="16">
        <v>62.5</v>
      </c>
      <c r="J113" s="17">
        <v>2.69</v>
      </c>
      <c r="K113" s="16">
        <v>7.07</v>
      </c>
      <c r="L113" s="17">
        <v>5.23</v>
      </c>
      <c r="M113" s="18">
        <v>7.8390000000000004</v>
      </c>
      <c r="N113" s="17">
        <v>4.5</v>
      </c>
      <c r="O113" s="26">
        <v>391.13900000000007</v>
      </c>
      <c r="P113" s="12"/>
    </row>
    <row r="114" spans="1:20" x14ac:dyDescent="0.2">
      <c r="A114" s="34">
        <v>42125</v>
      </c>
      <c r="B114" s="4">
        <v>125.94</v>
      </c>
      <c r="C114" s="11">
        <v>56.86</v>
      </c>
      <c r="D114" s="4">
        <v>0</v>
      </c>
      <c r="E114" s="11">
        <v>33.619999999999997</v>
      </c>
      <c r="F114" s="4">
        <v>50.03</v>
      </c>
      <c r="G114" s="11">
        <v>6.12</v>
      </c>
      <c r="H114" s="33">
        <v>-6.61</v>
      </c>
      <c r="I114" s="16">
        <v>50.52</v>
      </c>
      <c r="J114" s="33">
        <v>2.57</v>
      </c>
      <c r="K114" s="16">
        <v>5.55</v>
      </c>
      <c r="L114" s="17">
        <v>4.29</v>
      </c>
      <c r="M114" s="18">
        <v>6.758</v>
      </c>
      <c r="N114" s="17">
        <v>4.1500000000000004</v>
      </c>
      <c r="O114" s="26">
        <v>289.76800000000003</v>
      </c>
      <c r="P114" s="12"/>
    </row>
    <row r="115" spans="1:20" x14ac:dyDescent="0.2">
      <c r="A115" s="34">
        <v>42095</v>
      </c>
      <c r="B115" s="4">
        <v>106.7</v>
      </c>
      <c r="C115" s="11">
        <v>44.03</v>
      </c>
      <c r="D115" s="4">
        <v>0</v>
      </c>
      <c r="E115" s="11">
        <v>32.54</v>
      </c>
      <c r="F115" s="4">
        <v>38.270000000000003</v>
      </c>
      <c r="G115" s="11">
        <v>5</v>
      </c>
      <c r="H115" s="33">
        <v>-6.08</v>
      </c>
      <c r="I115" s="16">
        <v>39.35</v>
      </c>
      <c r="J115" s="33">
        <v>2.44</v>
      </c>
      <c r="K115" s="16">
        <v>0.37</v>
      </c>
      <c r="L115" s="17">
        <v>3.41</v>
      </c>
      <c r="M115" s="18">
        <v>5.6660000000000004</v>
      </c>
      <c r="N115" s="17">
        <v>3.23</v>
      </c>
      <c r="O115" s="26">
        <v>236.65600000000001</v>
      </c>
      <c r="P115" s="12"/>
    </row>
    <row r="116" spans="1:20" x14ac:dyDescent="0.2">
      <c r="A116" s="34">
        <v>42064</v>
      </c>
      <c r="B116" s="4">
        <v>72.349999999999994</v>
      </c>
      <c r="C116" s="11">
        <v>33.200000000000003</v>
      </c>
      <c r="D116" s="4">
        <v>0</v>
      </c>
      <c r="E116" s="11">
        <v>31.11</v>
      </c>
      <c r="F116" s="4">
        <v>40.57</v>
      </c>
      <c r="G116" s="11">
        <v>3.93</v>
      </c>
      <c r="H116" s="33">
        <v>4.49</v>
      </c>
      <c r="I116" s="16">
        <v>32.15</v>
      </c>
      <c r="J116" s="33">
        <v>1.1200000000000001</v>
      </c>
      <c r="K116" s="16">
        <v>0.24</v>
      </c>
      <c r="L116" s="17">
        <v>2.5</v>
      </c>
      <c r="M116" s="18">
        <v>4.1770000000000005</v>
      </c>
      <c r="N116" s="17">
        <v>2.82</v>
      </c>
      <c r="O116" s="26">
        <v>188.08699999999999</v>
      </c>
      <c r="P116" s="12"/>
    </row>
    <row r="117" spans="1:20" x14ac:dyDescent="0.2">
      <c r="A117" s="34">
        <v>42036</v>
      </c>
      <c r="B117" s="4">
        <v>51.19</v>
      </c>
      <c r="C117" s="11">
        <v>22.3</v>
      </c>
      <c r="D117" s="4">
        <v>0</v>
      </c>
      <c r="E117" s="11">
        <v>1.9</v>
      </c>
      <c r="F117" s="4">
        <v>26.85</v>
      </c>
      <c r="G117" s="11">
        <v>3.05</v>
      </c>
      <c r="H117" s="33">
        <v>-7.0000000000000007E-2</v>
      </c>
      <c r="I117" s="16">
        <v>23.87</v>
      </c>
      <c r="J117" s="33">
        <v>0.95</v>
      </c>
      <c r="K117" s="16">
        <v>0.17</v>
      </c>
      <c r="L117" s="17">
        <v>1.58</v>
      </c>
      <c r="M117" s="18">
        <v>2.5730000000000004</v>
      </c>
      <c r="N117" s="17">
        <v>1.82</v>
      </c>
      <c r="O117" s="26">
        <v>109.333</v>
      </c>
      <c r="P117" s="12"/>
    </row>
    <row r="118" spans="1:20" ht="13.5" thickBot="1" x14ac:dyDescent="0.25">
      <c r="A118" s="34">
        <v>42005</v>
      </c>
      <c r="B118" s="32">
        <v>39.270000000000003</v>
      </c>
      <c r="C118" s="11">
        <v>12.5</v>
      </c>
      <c r="D118" s="32">
        <v>0</v>
      </c>
      <c r="E118" s="11">
        <v>0.95</v>
      </c>
      <c r="F118" s="32">
        <v>14.629999999999999</v>
      </c>
      <c r="G118" s="11">
        <v>1.82</v>
      </c>
      <c r="H118" s="33">
        <v>-0.23</v>
      </c>
      <c r="I118" s="16">
        <v>13.04</v>
      </c>
      <c r="J118" s="33">
        <v>0.45</v>
      </c>
      <c r="K118" s="16">
        <v>0.1</v>
      </c>
      <c r="L118" s="33">
        <v>0.74</v>
      </c>
      <c r="M118" s="18">
        <v>1.405</v>
      </c>
      <c r="N118" s="33">
        <v>0.62</v>
      </c>
      <c r="O118" s="26">
        <v>70.665000000000006</v>
      </c>
      <c r="P118" s="12"/>
    </row>
    <row r="119" spans="1:20" x14ac:dyDescent="0.2">
      <c r="A119" s="31">
        <v>41974</v>
      </c>
      <c r="B119" s="9">
        <v>322.88</v>
      </c>
      <c r="C119" s="10">
        <v>141.31</v>
      </c>
      <c r="D119" s="7">
        <v>0</v>
      </c>
      <c r="E119" s="10">
        <v>132.4</v>
      </c>
      <c r="F119" s="7">
        <v>146.80000000000001</v>
      </c>
      <c r="G119" s="10">
        <v>14.8</v>
      </c>
      <c r="H119" s="19">
        <v>1.1299999999999999</v>
      </c>
      <c r="I119" s="10">
        <v>130.87</v>
      </c>
      <c r="J119" s="7">
        <v>5.54</v>
      </c>
      <c r="K119" s="10">
        <v>9.91</v>
      </c>
      <c r="L119" s="7">
        <v>9.42</v>
      </c>
      <c r="M119" s="20">
        <v>12.274000000000001</v>
      </c>
      <c r="N119" s="19">
        <v>7.77</v>
      </c>
      <c r="O119" s="25">
        <v>788.30399999999997</v>
      </c>
      <c r="P119" s="3"/>
      <c r="Q119" s="3"/>
      <c r="R119" s="3"/>
      <c r="S119" s="3"/>
      <c r="T119" s="3"/>
    </row>
    <row r="120" spans="1:20" x14ac:dyDescent="0.2">
      <c r="A120" s="34">
        <v>41944</v>
      </c>
      <c r="B120" s="4">
        <v>298.41000000000003</v>
      </c>
      <c r="C120" s="11">
        <v>127.47</v>
      </c>
      <c r="D120" s="4">
        <v>0</v>
      </c>
      <c r="E120" s="11">
        <v>105.46</v>
      </c>
      <c r="F120" s="4">
        <v>130.99</v>
      </c>
      <c r="G120" s="11">
        <v>13.47</v>
      </c>
      <c r="H120" s="33">
        <v>0.39</v>
      </c>
      <c r="I120" s="11">
        <v>117.13</v>
      </c>
      <c r="J120" s="4">
        <v>4.71</v>
      </c>
      <c r="K120" s="11">
        <v>8.9499999999999993</v>
      </c>
      <c r="L120" s="4">
        <v>8.4499999999999993</v>
      </c>
      <c r="M120" s="18">
        <v>11.75</v>
      </c>
      <c r="N120" s="17">
        <v>7.3</v>
      </c>
      <c r="O120" s="26">
        <v>703.49000000000012</v>
      </c>
      <c r="P120" s="3"/>
      <c r="Q120" s="3"/>
      <c r="R120" s="3"/>
      <c r="S120" s="3"/>
      <c r="T120" s="3"/>
    </row>
    <row r="121" spans="1:20" x14ac:dyDescent="0.2">
      <c r="A121" s="34">
        <v>41913</v>
      </c>
      <c r="B121" s="4">
        <v>273.69</v>
      </c>
      <c r="C121" s="11">
        <v>115.66</v>
      </c>
      <c r="D121" s="4">
        <v>0</v>
      </c>
      <c r="E121" s="11">
        <v>104.72</v>
      </c>
      <c r="F121" s="4">
        <v>119.7</v>
      </c>
      <c r="G121" s="11">
        <v>12.54</v>
      </c>
      <c r="H121" s="33">
        <v>1.1499999999999999</v>
      </c>
      <c r="I121" s="11">
        <v>106.01</v>
      </c>
      <c r="J121" s="4">
        <v>4.6399999999999997</v>
      </c>
      <c r="K121" s="11">
        <v>7.44</v>
      </c>
      <c r="L121" s="4">
        <v>7.66</v>
      </c>
      <c r="M121" s="18">
        <v>10.698</v>
      </c>
      <c r="N121" s="17">
        <v>6.48</v>
      </c>
      <c r="O121" s="26">
        <v>650.6880000000001</v>
      </c>
      <c r="P121" s="3"/>
      <c r="Q121" s="3"/>
      <c r="R121" s="3"/>
      <c r="S121" s="3"/>
      <c r="T121" s="3"/>
    </row>
    <row r="122" spans="1:20" x14ac:dyDescent="0.2">
      <c r="A122" s="34">
        <v>41883</v>
      </c>
      <c r="B122" s="4">
        <v>232.82</v>
      </c>
      <c r="C122" s="11">
        <v>104.31</v>
      </c>
      <c r="D122" s="4">
        <v>0</v>
      </c>
      <c r="E122" s="11">
        <v>103.68</v>
      </c>
      <c r="F122" s="4">
        <v>107.68</v>
      </c>
      <c r="G122" s="11">
        <v>11.48</v>
      </c>
      <c r="H122" s="33">
        <v>1.0900000000000001</v>
      </c>
      <c r="I122" s="11">
        <v>95.11</v>
      </c>
      <c r="J122" s="4">
        <v>3.68</v>
      </c>
      <c r="K122" s="11">
        <v>7.35</v>
      </c>
      <c r="L122" s="4">
        <v>6.72</v>
      </c>
      <c r="M122" s="18">
        <v>9.6289999999999996</v>
      </c>
      <c r="N122" s="17">
        <v>6.04</v>
      </c>
      <c r="O122" s="26">
        <v>581.90899999999999</v>
      </c>
      <c r="P122" s="3"/>
      <c r="Q122" s="3"/>
      <c r="R122" s="3"/>
      <c r="S122" s="3"/>
      <c r="T122" s="3"/>
    </row>
    <row r="123" spans="1:20" x14ac:dyDescent="0.2">
      <c r="A123" s="34">
        <v>41852</v>
      </c>
      <c r="B123" s="4">
        <v>212.86</v>
      </c>
      <c r="C123" s="11">
        <v>92.84</v>
      </c>
      <c r="D123" s="4">
        <v>0</v>
      </c>
      <c r="E123" s="11">
        <v>75.489999999999995</v>
      </c>
      <c r="F123" s="4">
        <v>94.38</v>
      </c>
      <c r="G123" s="11">
        <v>9.9600000000000009</v>
      </c>
      <c r="H123" s="33">
        <v>-0.27</v>
      </c>
      <c r="I123" s="16">
        <v>84.69</v>
      </c>
      <c r="J123" s="17">
        <v>3.6</v>
      </c>
      <c r="K123" s="16">
        <v>7.16</v>
      </c>
      <c r="L123" s="17">
        <v>5.8</v>
      </c>
      <c r="M123" s="18">
        <v>8.5389999999999997</v>
      </c>
      <c r="N123" s="17">
        <v>5.58</v>
      </c>
      <c r="O123" s="26">
        <v>506.24900000000008</v>
      </c>
      <c r="P123" s="3"/>
      <c r="Q123" s="3"/>
      <c r="R123" s="3"/>
      <c r="S123" s="3"/>
      <c r="T123" s="3"/>
    </row>
    <row r="124" spans="1:20" x14ac:dyDescent="0.2">
      <c r="A124" s="34">
        <v>41821</v>
      </c>
      <c r="B124" s="4">
        <v>192.76</v>
      </c>
      <c r="C124" s="11">
        <v>82.83</v>
      </c>
      <c r="D124" s="4">
        <v>0</v>
      </c>
      <c r="E124" s="11">
        <v>75.45</v>
      </c>
      <c r="F124" s="4">
        <v>81.53</v>
      </c>
      <c r="G124" s="11">
        <v>8.69</v>
      </c>
      <c r="H124" s="33">
        <v>-0.41</v>
      </c>
      <c r="I124" s="16">
        <v>73.25</v>
      </c>
      <c r="J124" s="17">
        <v>3.49</v>
      </c>
      <c r="K124" s="16">
        <v>6.79</v>
      </c>
      <c r="L124" s="17">
        <v>5.04</v>
      </c>
      <c r="M124" s="18">
        <v>7.68</v>
      </c>
      <c r="N124" s="17">
        <v>4.8899999999999997</v>
      </c>
      <c r="O124" s="26">
        <v>460.46</v>
      </c>
      <c r="P124" s="3"/>
      <c r="Q124" s="3"/>
      <c r="R124" s="3"/>
      <c r="S124" s="3"/>
      <c r="T124" s="3"/>
    </row>
    <row r="125" spans="1:20" x14ac:dyDescent="0.2">
      <c r="A125" s="34">
        <v>41791</v>
      </c>
      <c r="B125" s="4">
        <v>156.15</v>
      </c>
      <c r="C125" s="11">
        <v>72.959999999999994</v>
      </c>
      <c r="D125" s="4">
        <v>0</v>
      </c>
      <c r="E125" s="11">
        <v>71.790000000000006</v>
      </c>
      <c r="F125" s="4">
        <v>68.3</v>
      </c>
      <c r="G125" s="11">
        <v>7.23</v>
      </c>
      <c r="H125" s="33">
        <v>-0.78</v>
      </c>
      <c r="I125" s="16">
        <v>61.85</v>
      </c>
      <c r="J125" s="17">
        <v>2.57</v>
      </c>
      <c r="K125" s="16">
        <v>6.65</v>
      </c>
      <c r="L125" s="17">
        <v>4.28</v>
      </c>
      <c r="M125" s="18">
        <v>6.8849999999999998</v>
      </c>
      <c r="N125" s="17">
        <v>4.29</v>
      </c>
      <c r="O125" s="26">
        <v>393.875</v>
      </c>
      <c r="P125" s="3"/>
      <c r="Q125" s="3"/>
      <c r="R125" s="3"/>
      <c r="S125" s="3"/>
      <c r="T125" s="3"/>
    </row>
    <row r="126" spans="1:20" x14ac:dyDescent="0.2">
      <c r="A126" s="34">
        <v>41760</v>
      </c>
      <c r="B126" s="4">
        <v>135.97</v>
      </c>
      <c r="C126" s="11">
        <v>63.89</v>
      </c>
      <c r="D126" s="4">
        <v>0</v>
      </c>
      <c r="E126" s="11">
        <v>31.38</v>
      </c>
      <c r="F126" s="4">
        <v>52.03</v>
      </c>
      <c r="G126" s="11">
        <v>5.96</v>
      </c>
      <c r="H126" s="33">
        <v>-4.3099999999999996</v>
      </c>
      <c r="I126" s="16">
        <v>50.38</v>
      </c>
      <c r="J126" s="33">
        <v>2.4500000000000002</v>
      </c>
      <c r="K126" s="16">
        <v>5.14</v>
      </c>
      <c r="L126" s="17">
        <v>3.61</v>
      </c>
      <c r="M126" s="18">
        <v>5.9700000000000006</v>
      </c>
      <c r="N126" s="17">
        <v>3.97</v>
      </c>
      <c r="O126" s="26">
        <v>304.41000000000003</v>
      </c>
      <c r="P126" s="3"/>
      <c r="Q126" s="3"/>
      <c r="R126" s="3"/>
      <c r="S126" s="3"/>
      <c r="T126" s="3"/>
    </row>
    <row r="127" spans="1:20" x14ac:dyDescent="0.2">
      <c r="A127" s="34">
        <v>41730</v>
      </c>
      <c r="B127" s="4">
        <v>117.78</v>
      </c>
      <c r="C127" s="11">
        <v>54.31</v>
      </c>
      <c r="D127" s="4">
        <v>0</v>
      </c>
      <c r="E127" s="11">
        <v>29.9</v>
      </c>
      <c r="F127" s="4">
        <v>40.67</v>
      </c>
      <c r="G127" s="11">
        <v>4.8899999999999997</v>
      </c>
      <c r="H127" s="33">
        <v>-3.72</v>
      </c>
      <c r="I127" s="16">
        <v>39.5</v>
      </c>
      <c r="J127" s="33">
        <v>2.31</v>
      </c>
      <c r="K127" s="16">
        <v>0.32</v>
      </c>
      <c r="L127" s="17">
        <v>2.9</v>
      </c>
      <c r="M127" s="18">
        <v>5.0410000000000004</v>
      </c>
      <c r="N127" s="17">
        <v>3.21</v>
      </c>
      <c r="O127" s="26">
        <v>256.44100000000003</v>
      </c>
      <c r="P127" s="3"/>
      <c r="Q127" s="3"/>
      <c r="R127" s="3"/>
      <c r="S127" s="3"/>
      <c r="T127" s="3"/>
    </row>
    <row r="128" spans="1:20" x14ac:dyDescent="0.2">
      <c r="A128" s="34">
        <v>41699</v>
      </c>
      <c r="B128" s="4">
        <v>84.43</v>
      </c>
      <c r="C128" s="11">
        <v>46.11</v>
      </c>
      <c r="D128" s="4">
        <v>0</v>
      </c>
      <c r="E128" s="11">
        <v>29.01</v>
      </c>
      <c r="F128" s="4">
        <v>41.07</v>
      </c>
      <c r="G128" s="11">
        <v>3.87</v>
      </c>
      <c r="H128" s="33">
        <v>5.61</v>
      </c>
      <c r="I128" s="16">
        <v>31.59</v>
      </c>
      <c r="J128" s="33">
        <v>1.05</v>
      </c>
      <c r="K128" s="16">
        <v>0.24</v>
      </c>
      <c r="L128" s="17">
        <v>2.1800000000000002</v>
      </c>
      <c r="M128" s="18">
        <v>3.9409999999999998</v>
      </c>
      <c r="N128" s="17">
        <v>2.74</v>
      </c>
      <c r="O128" s="26">
        <v>210.77100000000004</v>
      </c>
      <c r="P128" s="3"/>
      <c r="Q128" s="3"/>
      <c r="R128" s="3"/>
      <c r="S128" s="3"/>
      <c r="T128" s="3"/>
    </row>
    <row r="129" spans="1:20" x14ac:dyDescent="0.2">
      <c r="A129" s="34">
        <v>41671</v>
      </c>
      <c r="B129" s="4">
        <v>65.290000000000006</v>
      </c>
      <c r="C129" s="11">
        <v>39</v>
      </c>
      <c r="D129" s="4">
        <v>0</v>
      </c>
      <c r="E129" s="11">
        <v>1.83</v>
      </c>
      <c r="F129" s="4">
        <v>26.900000000000002</v>
      </c>
      <c r="G129" s="11">
        <v>3</v>
      </c>
      <c r="H129" s="33">
        <v>0.6</v>
      </c>
      <c r="I129" s="16">
        <v>23.3</v>
      </c>
      <c r="J129" s="33">
        <v>0.89</v>
      </c>
      <c r="K129" s="16">
        <v>0.17</v>
      </c>
      <c r="L129" s="17">
        <v>1.51</v>
      </c>
      <c r="M129" s="18">
        <v>2.2999999999999998</v>
      </c>
      <c r="N129" s="17">
        <v>1.83</v>
      </c>
      <c r="O129" s="26">
        <v>139.72</v>
      </c>
      <c r="P129" s="3"/>
      <c r="Q129" s="3"/>
      <c r="R129" s="3"/>
      <c r="S129" s="3"/>
      <c r="T129" s="3"/>
    </row>
    <row r="130" spans="1:20" ht="13.5" thickBot="1" x14ac:dyDescent="0.25">
      <c r="A130" s="34">
        <v>41640</v>
      </c>
      <c r="B130" s="32">
        <v>44.58</v>
      </c>
      <c r="C130" s="11">
        <v>25.28</v>
      </c>
      <c r="D130" s="32">
        <v>0</v>
      </c>
      <c r="E130" s="11">
        <v>0.93</v>
      </c>
      <c r="F130" s="32">
        <v>15.01</v>
      </c>
      <c r="G130" s="11">
        <v>2.19</v>
      </c>
      <c r="H130" s="33">
        <v>0.2</v>
      </c>
      <c r="I130" s="16">
        <v>12.62</v>
      </c>
      <c r="J130" s="33">
        <v>0.51</v>
      </c>
      <c r="K130" s="16">
        <v>0.1</v>
      </c>
      <c r="L130" s="33">
        <v>0.77</v>
      </c>
      <c r="M130" s="18">
        <v>0.67100000000000004</v>
      </c>
      <c r="N130" s="33">
        <v>0.61</v>
      </c>
      <c r="O130" s="26">
        <v>88.461000000000013</v>
      </c>
      <c r="P130" s="3"/>
      <c r="Q130" s="3"/>
      <c r="R130" s="3"/>
      <c r="S130" s="3"/>
      <c r="T130" s="3"/>
    </row>
    <row r="131" spans="1:20" x14ac:dyDescent="0.2">
      <c r="A131" s="31">
        <v>41609</v>
      </c>
      <c r="B131" s="9">
        <v>308.45999999999998</v>
      </c>
      <c r="C131" s="10">
        <v>143.41999999999999</v>
      </c>
      <c r="D131" s="7">
        <v>0</v>
      </c>
      <c r="E131" s="10">
        <v>120.72</v>
      </c>
      <c r="F131" s="7">
        <v>141.63</v>
      </c>
      <c r="G131" s="10">
        <v>12.82</v>
      </c>
      <c r="H131" s="7">
        <v>2.68</v>
      </c>
      <c r="I131" s="10">
        <v>126.13</v>
      </c>
      <c r="J131" s="7">
        <v>5.27</v>
      </c>
      <c r="K131" s="10">
        <v>9.85</v>
      </c>
      <c r="L131" s="7">
        <v>9.08</v>
      </c>
      <c r="M131" s="10">
        <v>12.64</v>
      </c>
      <c r="N131" s="7">
        <v>8.17</v>
      </c>
      <c r="O131" s="21">
        <v>759.24</v>
      </c>
      <c r="P131" s="3"/>
      <c r="Q131" s="3"/>
      <c r="R131" s="3"/>
      <c r="S131" s="3"/>
      <c r="T131" s="3"/>
    </row>
    <row r="132" spans="1:20" x14ac:dyDescent="0.2">
      <c r="A132" s="34">
        <v>41579</v>
      </c>
      <c r="B132" s="4">
        <v>283.36</v>
      </c>
      <c r="C132" s="11">
        <v>128.80000000000001</v>
      </c>
      <c r="D132" s="4">
        <v>0</v>
      </c>
      <c r="E132" s="11">
        <v>96.33</v>
      </c>
      <c r="F132" s="4">
        <v>125.24000000000001</v>
      </c>
      <c r="G132" s="11">
        <v>11.75</v>
      </c>
      <c r="H132" s="33">
        <v>0.59</v>
      </c>
      <c r="I132" s="11">
        <v>112.9</v>
      </c>
      <c r="J132" s="4">
        <v>4.4800000000000004</v>
      </c>
      <c r="K132" s="11">
        <v>8.93</v>
      </c>
      <c r="L132" s="4">
        <v>8.2100000000000009</v>
      </c>
      <c r="M132" s="35">
        <v>11.469999999999999</v>
      </c>
      <c r="N132" s="4">
        <v>7.57</v>
      </c>
      <c r="O132" s="22">
        <v>674.3900000000001</v>
      </c>
      <c r="P132" s="3"/>
      <c r="Q132" s="3"/>
      <c r="R132" s="3"/>
      <c r="S132" s="3"/>
      <c r="T132" s="3"/>
    </row>
    <row r="133" spans="1:20" x14ac:dyDescent="0.2">
      <c r="A133" s="34">
        <v>41548</v>
      </c>
      <c r="B133" s="4">
        <v>256.19</v>
      </c>
      <c r="C133" s="11">
        <v>115.93</v>
      </c>
      <c r="D133" s="4">
        <v>0</v>
      </c>
      <c r="E133" s="11">
        <v>95.69</v>
      </c>
      <c r="F133" s="4">
        <v>113.03999999999999</v>
      </c>
      <c r="G133" s="11">
        <v>10.96</v>
      </c>
      <c r="H133" s="4">
        <v>0.36</v>
      </c>
      <c r="I133" s="11">
        <v>101.72</v>
      </c>
      <c r="J133" s="4">
        <v>4.3600000000000003</v>
      </c>
      <c r="K133" s="11">
        <v>7.36</v>
      </c>
      <c r="L133" s="4">
        <v>7.36</v>
      </c>
      <c r="M133" s="35">
        <v>10.61</v>
      </c>
      <c r="N133" s="4">
        <v>6.7</v>
      </c>
      <c r="O133" s="22">
        <v>617.24000000000012</v>
      </c>
      <c r="P133" s="3"/>
      <c r="Q133" s="3"/>
      <c r="R133" s="3"/>
      <c r="S133" s="3"/>
      <c r="T133" s="3"/>
    </row>
    <row r="134" spans="1:20" x14ac:dyDescent="0.2">
      <c r="A134" s="34">
        <v>41518</v>
      </c>
      <c r="B134" s="4">
        <v>221.62</v>
      </c>
      <c r="C134" s="11">
        <v>102.13</v>
      </c>
      <c r="D134" s="4">
        <v>0</v>
      </c>
      <c r="E134" s="11">
        <v>95.25</v>
      </c>
      <c r="F134" s="4">
        <v>101.3</v>
      </c>
      <c r="G134" s="11">
        <v>9.91</v>
      </c>
      <c r="H134" s="33">
        <v>0.08</v>
      </c>
      <c r="I134" s="11">
        <v>91.31</v>
      </c>
      <c r="J134" s="4">
        <v>3.44</v>
      </c>
      <c r="K134" s="11">
        <v>7.27</v>
      </c>
      <c r="L134" s="4">
        <v>6.53</v>
      </c>
      <c r="M134" s="18">
        <v>9.7200000000000006</v>
      </c>
      <c r="N134" s="17">
        <v>6.19</v>
      </c>
      <c r="O134" s="24">
        <v>553.45000000000005</v>
      </c>
      <c r="P134" s="3"/>
      <c r="Q134" s="3"/>
      <c r="R134" s="3"/>
      <c r="S134" s="3"/>
      <c r="T134" s="3"/>
    </row>
    <row r="135" spans="1:20" x14ac:dyDescent="0.2">
      <c r="A135" s="34">
        <v>41487</v>
      </c>
      <c r="B135" s="4">
        <v>198.77</v>
      </c>
      <c r="C135" s="11">
        <v>89.13</v>
      </c>
      <c r="D135" s="4">
        <v>0</v>
      </c>
      <c r="E135" s="11">
        <v>67.709999999999994</v>
      </c>
      <c r="F135" s="4">
        <v>88.44</v>
      </c>
      <c r="G135" s="11">
        <v>8.6300000000000008</v>
      </c>
      <c r="H135" s="4">
        <v>-1.1599999999999999</v>
      </c>
      <c r="I135" s="11">
        <v>80.97</v>
      </c>
      <c r="J135" s="4">
        <v>3.36</v>
      </c>
      <c r="K135" s="11">
        <v>7.1</v>
      </c>
      <c r="L135" s="4">
        <v>5.76</v>
      </c>
      <c r="M135" s="11">
        <v>8.8099999999999987</v>
      </c>
      <c r="N135" s="4">
        <v>5.93</v>
      </c>
      <c r="O135" s="22">
        <v>475.01</v>
      </c>
      <c r="P135" s="3"/>
      <c r="Q135" s="3"/>
      <c r="R135" s="3"/>
      <c r="S135" s="3"/>
      <c r="T135" s="3"/>
    </row>
    <row r="136" spans="1:20" x14ac:dyDescent="0.2">
      <c r="A136" s="34">
        <v>41456</v>
      </c>
      <c r="B136" s="4">
        <v>177.98</v>
      </c>
      <c r="C136" s="11">
        <v>77.28</v>
      </c>
      <c r="D136" s="4">
        <v>0</v>
      </c>
      <c r="E136" s="11">
        <v>68.63</v>
      </c>
      <c r="F136" s="4">
        <v>76.38</v>
      </c>
      <c r="G136" s="11">
        <v>7.72</v>
      </c>
      <c r="H136" s="4">
        <v>-1.28</v>
      </c>
      <c r="I136" s="11">
        <v>69.94</v>
      </c>
      <c r="J136" s="4">
        <v>3.27</v>
      </c>
      <c r="K136" s="11">
        <v>6.72</v>
      </c>
      <c r="L136" s="4">
        <v>4.99</v>
      </c>
      <c r="M136" s="11">
        <v>7.9499999999999993</v>
      </c>
      <c r="N136" s="4">
        <v>3.96</v>
      </c>
      <c r="O136" s="22">
        <v>427.15999999999997</v>
      </c>
      <c r="P136" s="3"/>
      <c r="Q136" s="3"/>
      <c r="R136" s="3"/>
      <c r="S136" s="3"/>
      <c r="T136" s="3"/>
    </row>
    <row r="137" spans="1:20" x14ac:dyDescent="0.2">
      <c r="A137" s="34">
        <v>41426</v>
      </c>
      <c r="B137" s="4">
        <v>146.09</v>
      </c>
      <c r="C137" s="11">
        <v>65.94</v>
      </c>
      <c r="D137" s="4">
        <v>0</v>
      </c>
      <c r="E137" s="11">
        <v>66.23</v>
      </c>
      <c r="F137" s="4">
        <v>63.47</v>
      </c>
      <c r="G137" s="11">
        <v>6.53</v>
      </c>
      <c r="H137" s="17">
        <v>-2.11</v>
      </c>
      <c r="I137" s="16">
        <v>59.05</v>
      </c>
      <c r="J137" s="4">
        <v>2.39</v>
      </c>
      <c r="K137" s="11">
        <v>6.62</v>
      </c>
      <c r="L137" s="4">
        <v>4.17</v>
      </c>
      <c r="M137" s="16">
        <v>7.03</v>
      </c>
      <c r="N137" s="17">
        <v>3.79</v>
      </c>
      <c r="O137" s="24">
        <v>365.73</v>
      </c>
      <c r="P137" s="3"/>
      <c r="Q137" s="3"/>
      <c r="R137" s="3"/>
      <c r="S137" s="3"/>
      <c r="T137" s="3"/>
    </row>
    <row r="138" spans="1:20" x14ac:dyDescent="0.2">
      <c r="A138" s="34">
        <v>41395</v>
      </c>
      <c r="B138" s="4">
        <v>124.86</v>
      </c>
      <c r="C138" s="11">
        <v>56.57</v>
      </c>
      <c r="D138" s="4">
        <v>0</v>
      </c>
      <c r="E138" s="11">
        <v>30.03</v>
      </c>
      <c r="F138" s="4">
        <v>48.14</v>
      </c>
      <c r="G138" s="11">
        <v>5.61</v>
      </c>
      <c r="H138" s="4">
        <v>-5.52</v>
      </c>
      <c r="I138" s="11">
        <v>48.05</v>
      </c>
      <c r="J138" s="4">
        <v>2.3199999999999998</v>
      </c>
      <c r="K138" s="11">
        <v>5.91</v>
      </c>
      <c r="L138" s="4">
        <v>3.5</v>
      </c>
      <c r="M138" s="11">
        <v>6.12</v>
      </c>
      <c r="N138" s="4">
        <v>3.56</v>
      </c>
      <c r="O138" s="22">
        <v>281.01000000000005</v>
      </c>
      <c r="P138" s="3"/>
      <c r="Q138" s="3"/>
      <c r="R138" s="3"/>
      <c r="S138" s="3"/>
      <c r="T138" s="3"/>
    </row>
    <row r="139" spans="1:20" x14ac:dyDescent="0.2">
      <c r="A139" s="34">
        <v>41365</v>
      </c>
      <c r="B139" s="4">
        <v>104.46</v>
      </c>
      <c r="C139" s="11">
        <v>47.33</v>
      </c>
      <c r="D139" s="4">
        <v>0</v>
      </c>
      <c r="E139" s="11">
        <v>29.3</v>
      </c>
      <c r="F139" s="4">
        <v>37.9</v>
      </c>
      <c r="G139" s="11">
        <v>4.75</v>
      </c>
      <c r="H139" s="4">
        <v>-4.68</v>
      </c>
      <c r="I139" s="11">
        <v>37.83</v>
      </c>
      <c r="J139" s="4">
        <v>2.1800000000000002</v>
      </c>
      <c r="K139" s="11">
        <v>0.3</v>
      </c>
      <c r="L139" s="4">
        <v>2.75</v>
      </c>
      <c r="M139" s="11">
        <v>5.12</v>
      </c>
      <c r="N139" s="4">
        <v>2.73</v>
      </c>
      <c r="O139" s="22">
        <v>232.07000000000002</v>
      </c>
      <c r="P139" s="3"/>
      <c r="Q139" s="3"/>
      <c r="R139" s="3"/>
      <c r="S139" s="3"/>
      <c r="T139" s="3"/>
    </row>
    <row r="140" spans="1:20" x14ac:dyDescent="0.2">
      <c r="A140" s="34">
        <v>41334</v>
      </c>
      <c r="B140" s="4">
        <v>73.34</v>
      </c>
      <c r="C140" s="11">
        <v>40.49</v>
      </c>
      <c r="D140" s="4">
        <v>0</v>
      </c>
      <c r="E140" s="11">
        <v>28.28</v>
      </c>
      <c r="F140" s="4">
        <v>39.549999999999997</v>
      </c>
      <c r="G140" s="11">
        <v>3.81</v>
      </c>
      <c r="H140" s="4">
        <v>4.3899999999999997</v>
      </c>
      <c r="I140" s="11">
        <v>31.35</v>
      </c>
      <c r="J140" s="4">
        <v>0.98</v>
      </c>
      <c r="K140" s="11">
        <v>0.21</v>
      </c>
      <c r="L140" s="4">
        <v>1.92</v>
      </c>
      <c r="M140" s="16">
        <v>3.6999999999999997</v>
      </c>
      <c r="N140" s="17">
        <v>2.4</v>
      </c>
      <c r="O140" s="24">
        <v>190.87</v>
      </c>
      <c r="P140" s="3"/>
      <c r="Q140" s="3"/>
      <c r="R140" s="3"/>
      <c r="S140" s="3"/>
      <c r="T140" s="3"/>
    </row>
    <row r="141" spans="1:20" x14ac:dyDescent="0.2">
      <c r="A141" s="34">
        <v>41306</v>
      </c>
      <c r="B141" s="4">
        <v>54.98</v>
      </c>
      <c r="C141" s="11">
        <v>32.700000000000003</v>
      </c>
      <c r="D141" s="4">
        <v>0</v>
      </c>
      <c r="E141" s="11">
        <v>1.66</v>
      </c>
      <c r="F141" s="4">
        <v>27.08</v>
      </c>
      <c r="G141" s="11">
        <v>3.05</v>
      </c>
      <c r="H141" s="4">
        <v>0.46</v>
      </c>
      <c r="I141" s="11">
        <v>23.57</v>
      </c>
      <c r="J141" s="4">
        <v>0.84</v>
      </c>
      <c r="K141" s="11">
        <v>0.15</v>
      </c>
      <c r="L141" s="4">
        <v>1.19</v>
      </c>
      <c r="M141" s="11">
        <v>2.0700000000000003</v>
      </c>
      <c r="N141" s="4">
        <v>1.68</v>
      </c>
      <c r="O141" s="22">
        <v>122.35000000000002</v>
      </c>
      <c r="P141" s="3"/>
      <c r="Q141" s="3"/>
      <c r="R141" s="3"/>
      <c r="S141" s="3"/>
      <c r="T141" s="3"/>
    </row>
    <row r="142" spans="1:20" ht="13.5" thickBot="1" x14ac:dyDescent="0.25">
      <c r="A142" s="34">
        <v>41275</v>
      </c>
      <c r="B142" s="13">
        <v>48.16</v>
      </c>
      <c r="C142" s="14">
        <v>22.09</v>
      </c>
      <c r="D142" s="15">
        <v>0</v>
      </c>
      <c r="E142" s="14">
        <v>0.97</v>
      </c>
      <c r="F142" s="15">
        <v>15.96</v>
      </c>
      <c r="G142" s="14">
        <v>2.31</v>
      </c>
      <c r="H142" s="15">
        <v>0.18</v>
      </c>
      <c r="I142" s="14">
        <v>13.47</v>
      </c>
      <c r="J142" s="15">
        <v>0.47</v>
      </c>
      <c r="K142" s="14">
        <v>0.08</v>
      </c>
      <c r="L142" s="15">
        <v>0.56999999999999995</v>
      </c>
      <c r="M142" s="14">
        <v>0.67</v>
      </c>
      <c r="N142" s="15">
        <v>0.51</v>
      </c>
      <c r="O142" s="23">
        <v>89.48</v>
      </c>
      <c r="P142" s="3"/>
      <c r="Q142" s="3"/>
      <c r="R142" s="3"/>
      <c r="S142" s="3"/>
      <c r="T142" s="3"/>
    </row>
    <row r="143" spans="1:20" x14ac:dyDescent="0.2">
      <c r="A143" s="31">
        <v>41244</v>
      </c>
      <c r="B143" s="9">
        <v>278.23</v>
      </c>
      <c r="C143" s="10">
        <v>146.78</v>
      </c>
      <c r="D143" s="7">
        <v>0</v>
      </c>
      <c r="E143" s="10">
        <v>128</v>
      </c>
      <c r="F143" s="7">
        <v>136.29</v>
      </c>
      <c r="G143" s="10">
        <v>13.24</v>
      </c>
      <c r="H143" s="7">
        <v>3.26</v>
      </c>
      <c r="I143" s="10">
        <v>119.79</v>
      </c>
      <c r="J143" s="7">
        <v>5.21</v>
      </c>
      <c r="K143" s="10">
        <v>9.5399999999999991</v>
      </c>
      <c r="L143" s="7">
        <v>11.1</v>
      </c>
      <c r="M143" s="10">
        <v>12.27</v>
      </c>
      <c r="N143" s="7">
        <v>8.1300000000000008</v>
      </c>
      <c r="O143" s="21">
        <v>735.55</v>
      </c>
      <c r="P143" s="3"/>
      <c r="Q143" s="3"/>
      <c r="R143" s="3"/>
      <c r="S143" s="3"/>
      <c r="T143" s="3"/>
    </row>
    <row r="144" spans="1:20" x14ac:dyDescent="0.2">
      <c r="A144" s="34">
        <v>41214</v>
      </c>
      <c r="B144" s="4">
        <v>254.61</v>
      </c>
      <c r="C144" s="11">
        <v>133.99</v>
      </c>
      <c r="D144" s="4">
        <v>0</v>
      </c>
      <c r="E144" s="11">
        <v>103.64</v>
      </c>
      <c r="F144" s="4">
        <v>119.95</v>
      </c>
      <c r="G144" s="11">
        <v>12.15</v>
      </c>
      <c r="H144" s="4">
        <v>1.04</v>
      </c>
      <c r="I144" s="11">
        <v>106.76</v>
      </c>
      <c r="J144" s="4">
        <v>4.45</v>
      </c>
      <c r="K144" s="11">
        <v>9.1999999999999993</v>
      </c>
      <c r="L144" s="4">
        <v>10.34</v>
      </c>
      <c r="M144" s="11">
        <v>11.58</v>
      </c>
      <c r="N144" s="4">
        <v>7.51</v>
      </c>
      <c r="O144" s="22">
        <v>655.27</v>
      </c>
      <c r="P144" s="3"/>
      <c r="Q144" s="3"/>
      <c r="R144" s="3"/>
      <c r="S144" s="3"/>
      <c r="T144" s="3"/>
    </row>
    <row r="145" spans="1:20" x14ac:dyDescent="0.2">
      <c r="A145" s="34">
        <v>41183</v>
      </c>
      <c r="B145" s="4">
        <v>243.4</v>
      </c>
      <c r="C145" s="11">
        <v>121.2</v>
      </c>
      <c r="D145" s="4">
        <v>0</v>
      </c>
      <c r="E145" s="11">
        <v>102.52</v>
      </c>
      <c r="F145" s="4">
        <v>108.35</v>
      </c>
      <c r="G145" s="11">
        <v>11.32</v>
      </c>
      <c r="H145" s="4">
        <v>0.82</v>
      </c>
      <c r="I145" s="11">
        <v>96.21</v>
      </c>
      <c r="J145" s="4">
        <v>4.3600000000000003</v>
      </c>
      <c r="K145" s="11">
        <v>7.15</v>
      </c>
      <c r="L145" s="4">
        <v>9.64</v>
      </c>
      <c r="M145" s="11">
        <v>10.52</v>
      </c>
      <c r="N145" s="4">
        <v>6.53</v>
      </c>
      <c r="O145" s="22">
        <v>613.66999999999996</v>
      </c>
      <c r="P145" s="3"/>
      <c r="Q145" s="3"/>
      <c r="R145" s="3"/>
      <c r="S145" s="3"/>
      <c r="T145" s="3"/>
    </row>
    <row r="146" spans="1:20" x14ac:dyDescent="0.2">
      <c r="A146" s="34">
        <v>41153</v>
      </c>
      <c r="B146" s="4">
        <v>199.4</v>
      </c>
      <c r="C146" s="11">
        <v>105.96</v>
      </c>
      <c r="D146" s="4">
        <v>0</v>
      </c>
      <c r="E146" s="11">
        <v>101.2</v>
      </c>
      <c r="F146" s="4">
        <v>97.2</v>
      </c>
      <c r="G146" s="11">
        <v>10.15</v>
      </c>
      <c r="H146" s="4">
        <v>0.6</v>
      </c>
      <c r="I146" s="11">
        <v>86.45</v>
      </c>
      <c r="J146" s="4">
        <v>3.44</v>
      </c>
      <c r="K146" s="11">
        <v>7.06</v>
      </c>
      <c r="L146" s="4">
        <v>8.58</v>
      </c>
      <c r="M146" s="11">
        <v>9.92</v>
      </c>
      <c r="N146" s="4">
        <v>6.11</v>
      </c>
      <c r="O146" s="22">
        <v>538.87</v>
      </c>
      <c r="P146" s="3"/>
      <c r="Q146" s="3"/>
      <c r="R146" s="3"/>
      <c r="S146" s="3"/>
      <c r="T146" s="3"/>
    </row>
    <row r="147" spans="1:20" x14ac:dyDescent="0.2">
      <c r="A147" s="34">
        <v>41122</v>
      </c>
      <c r="B147" s="4">
        <v>177.5</v>
      </c>
      <c r="C147" s="11">
        <v>94.27</v>
      </c>
      <c r="D147" s="4">
        <v>0</v>
      </c>
      <c r="E147" s="11">
        <v>75.61</v>
      </c>
      <c r="F147" s="4">
        <v>85.14</v>
      </c>
      <c r="G147" s="11">
        <v>9.26</v>
      </c>
      <c r="H147" s="4">
        <v>-0.65</v>
      </c>
      <c r="I147" s="11">
        <v>76.53</v>
      </c>
      <c r="J147" s="4">
        <v>3.38</v>
      </c>
      <c r="K147" s="11">
        <v>6.93</v>
      </c>
      <c r="L147" s="4">
        <v>7.9</v>
      </c>
      <c r="M147" s="11">
        <v>9.1199999999999992</v>
      </c>
      <c r="N147" s="4">
        <v>5.65</v>
      </c>
      <c r="O147" s="22">
        <v>465.5</v>
      </c>
      <c r="P147" s="3"/>
      <c r="Q147" s="3"/>
      <c r="R147" s="3"/>
      <c r="S147" s="3"/>
      <c r="T147" s="3"/>
    </row>
    <row r="148" spans="1:20" x14ac:dyDescent="0.2">
      <c r="A148" s="34">
        <v>41091</v>
      </c>
      <c r="B148" s="4">
        <v>170.73</v>
      </c>
      <c r="C148" s="11">
        <v>81.66</v>
      </c>
      <c r="D148" s="4">
        <v>0</v>
      </c>
      <c r="E148" s="11">
        <v>73.84</v>
      </c>
      <c r="F148" s="4">
        <v>73.53</v>
      </c>
      <c r="G148" s="11">
        <v>8.0399999999999991</v>
      </c>
      <c r="H148" s="4">
        <v>-0.76</v>
      </c>
      <c r="I148" s="11">
        <v>66.25</v>
      </c>
      <c r="J148" s="4">
        <v>3.28</v>
      </c>
      <c r="K148" s="11">
        <v>6.45</v>
      </c>
      <c r="L148" s="4">
        <v>7.14</v>
      </c>
      <c r="M148" s="11">
        <v>8.09</v>
      </c>
      <c r="N148" s="4">
        <v>4.6399999999999997</v>
      </c>
      <c r="O148" s="22">
        <v>429.36</v>
      </c>
      <c r="P148" s="3"/>
      <c r="Q148" s="3"/>
      <c r="R148" s="3"/>
      <c r="S148" s="3"/>
      <c r="T148" s="3"/>
    </row>
    <row r="149" spans="1:20" x14ac:dyDescent="0.2">
      <c r="A149" s="34">
        <v>41061</v>
      </c>
      <c r="B149" s="4">
        <v>128.28</v>
      </c>
      <c r="C149" s="11">
        <v>68.03</v>
      </c>
      <c r="D149" s="4">
        <v>0</v>
      </c>
      <c r="E149" s="11">
        <v>68.03</v>
      </c>
      <c r="F149" s="4">
        <v>61.46</v>
      </c>
      <c r="G149" s="11">
        <v>6.68</v>
      </c>
      <c r="H149" s="17">
        <v>-1.2</v>
      </c>
      <c r="I149" s="16">
        <v>55.98</v>
      </c>
      <c r="J149" s="4">
        <v>2.4</v>
      </c>
      <c r="K149" s="11">
        <v>6.33</v>
      </c>
      <c r="L149" s="4">
        <v>4.37</v>
      </c>
      <c r="M149" s="16">
        <v>7.12</v>
      </c>
      <c r="N149" s="17">
        <v>4.21</v>
      </c>
      <c r="O149" s="24">
        <v>350.23</v>
      </c>
      <c r="P149" s="3"/>
      <c r="Q149" s="3"/>
      <c r="R149" s="3"/>
      <c r="S149" s="3"/>
      <c r="T149" s="3"/>
    </row>
    <row r="150" spans="1:20" x14ac:dyDescent="0.2">
      <c r="A150" s="34">
        <v>41030</v>
      </c>
      <c r="B150" s="4">
        <v>105.33</v>
      </c>
      <c r="C150" s="11">
        <v>57.31</v>
      </c>
      <c r="D150" s="4">
        <v>0</v>
      </c>
      <c r="E150" s="11">
        <v>29.96</v>
      </c>
      <c r="F150" s="4">
        <v>46.82</v>
      </c>
      <c r="G150" s="11">
        <v>5.68</v>
      </c>
      <c r="H150" s="4">
        <v>-4.42</v>
      </c>
      <c r="I150" s="11">
        <v>45.56</v>
      </c>
      <c r="J150" s="4">
        <v>2.2999999999999998</v>
      </c>
      <c r="K150" s="11">
        <v>5.68</v>
      </c>
      <c r="L150" s="4">
        <v>3.57</v>
      </c>
      <c r="M150" s="11">
        <v>6.2</v>
      </c>
      <c r="N150" s="4">
        <v>3.79</v>
      </c>
      <c r="O150" s="22">
        <v>260.95999999999998</v>
      </c>
      <c r="P150" s="3"/>
      <c r="Q150" s="3"/>
      <c r="R150" s="3"/>
      <c r="S150" s="3"/>
      <c r="T150" s="3"/>
    </row>
    <row r="151" spans="1:20" x14ac:dyDescent="0.2">
      <c r="A151" s="34">
        <v>41000</v>
      </c>
      <c r="B151" s="4">
        <v>100.57</v>
      </c>
      <c r="C151" s="11">
        <v>46.56</v>
      </c>
      <c r="D151" s="4">
        <v>0</v>
      </c>
      <c r="E151" s="11">
        <v>29.52</v>
      </c>
      <c r="F151" s="4">
        <v>37.24</v>
      </c>
      <c r="G151" s="11">
        <v>4.8</v>
      </c>
      <c r="H151" s="4">
        <v>-3.77</v>
      </c>
      <c r="I151" s="11">
        <v>36.21</v>
      </c>
      <c r="J151" s="4">
        <v>2.16</v>
      </c>
      <c r="K151" s="11">
        <v>0.41</v>
      </c>
      <c r="L151" s="4">
        <v>2.86</v>
      </c>
      <c r="M151" s="11">
        <v>5.15</v>
      </c>
      <c r="N151" s="4">
        <v>2.5299999999999998</v>
      </c>
      <c r="O151" s="22">
        <v>227</v>
      </c>
      <c r="P151" s="3"/>
      <c r="Q151" s="3"/>
      <c r="R151" s="3"/>
      <c r="S151" s="3"/>
      <c r="T151" s="3"/>
    </row>
    <row r="152" spans="1:20" x14ac:dyDescent="0.2">
      <c r="A152" s="34">
        <v>40969</v>
      </c>
      <c r="B152" s="4">
        <v>58.44</v>
      </c>
      <c r="C152" s="11">
        <v>36.840000000000003</v>
      </c>
      <c r="D152" s="4">
        <v>0</v>
      </c>
      <c r="E152" s="11">
        <v>28.42</v>
      </c>
      <c r="F152" s="4">
        <v>38.39</v>
      </c>
      <c r="G152" s="11">
        <v>3.82</v>
      </c>
      <c r="H152" s="4">
        <v>4.57</v>
      </c>
      <c r="I152" s="11">
        <v>30</v>
      </c>
      <c r="J152" s="4">
        <v>0.96</v>
      </c>
      <c r="K152" s="11">
        <v>0.23</v>
      </c>
      <c r="L152" s="4">
        <v>2.1800000000000002</v>
      </c>
      <c r="M152" s="16">
        <v>3.83</v>
      </c>
      <c r="N152" s="17">
        <v>1.95</v>
      </c>
      <c r="O152" s="24">
        <v>171.24</v>
      </c>
      <c r="P152" s="3"/>
      <c r="Q152" s="3"/>
      <c r="R152" s="3"/>
      <c r="S152" s="3"/>
      <c r="T152" s="3"/>
    </row>
    <row r="153" spans="1:20" x14ac:dyDescent="0.2">
      <c r="A153" s="34">
        <v>40940</v>
      </c>
      <c r="B153" s="4">
        <v>40.68</v>
      </c>
      <c r="C153" s="11">
        <v>27.65</v>
      </c>
      <c r="D153" s="4">
        <v>0</v>
      </c>
      <c r="E153" s="11">
        <v>1.46</v>
      </c>
      <c r="F153" s="4">
        <v>26.07</v>
      </c>
      <c r="G153" s="11">
        <v>3.08</v>
      </c>
      <c r="H153" s="4">
        <v>0.52</v>
      </c>
      <c r="I153" s="11">
        <v>22.47</v>
      </c>
      <c r="J153" s="4">
        <v>0.83</v>
      </c>
      <c r="K153" s="11">
        <v>0.15</v>
      </c>
      <c r="L153" s="4">
        <v>1.3</v>
      </c>
      <c r="M153" s="11">
        <v>2.17</v>
      </c>
      <c r="N153" s="4">
        <v>1.49</v>
      </c>
      <c r="O153" s="22">
        <v>101.8</v>
      </c>
      <c r="P153" s="3"/>
      <c r="Q153" s="3"/>
      <c r="R153" s="3"/>
      <c r="S153" s="3"/>
      <c r="T153" s="3"/>
    </row>
    <row r="154" spans="1:20" ht="13.5" thickBot="1" x14ac:dyDescent="0.25">
      <c r="A154" s="34">
        <v>40909</v>
      </c>
      <c r="B154" s="13">
        <v>45.13</v>
      </c>
      <c r="C154" s="14">
        <v>17.23</v>
      </c>
      <c r="D154" s="15">
        <v>0</v>
      </c>
      <c r="E154" s="14">
        <v>0.56000000000000005</v>
      </c>
      <c r="F154" s="15">
        <v>15.43</v>
      </c>
      <c r="G154" s="14">
        <v>2.4</v>
      </c>
      <c r="H154" s="15">
        <v>0.2</v>
      </c>
      <c r="I154" s="14">
        <v>12.83</v>
      </c>
      <c r="J154" s="15">
        <v>0.46</v>
      </c>
      <c r="K154" s="14">
        <v>0.08</v>
      </c>
      <c r="L154" s="15">
        <v>0.62</v>
      </c>
      <c r="M154" s="14">
        <v>0.69</v>
      </c>
      <c r="N154" s="15">
        <v>0.53</v>
      </c>
      <c r="O154" s="23">
        <v>80.73</v>
      </c>
      <c r="P154" s="3"/>
      <c r="Q154" s="3"/>
      <c r="R154" s="3"/>
      <c r="S154" s="3"/>
      <c r="T154" s="3"/>
    </row>
    <row r="155" spans="1:20" x14ac:dyDescent="0.2">
      <c r="A155" s="31">
        <v>40878</v>
      </c>
      <c r="B155" s="9">
        <v>275.39</v>
      </c>
      <c r="C155" s="10">
        <v>146.58000000000001</v>
      </c>
      <c r="D155" s="7">
        <v>1.73</v>
      </c>
      <c r="E155" s="10">
        <v>118.11</v>
      </c>
      <c r="F155" s="7">
        <v>133.36000000000001</v>
      </c>
      <c r="G155" s="10">
        <v>11.05</v>
      </c>
      <c r="H155" s="7">
        <v>2.94</v>
      </c>
      <c r="I155" s="10">
        <v>119.37</v>
      </c>
      <c r="J155" s="7">
        <v>5.19</v>
      </c>
      <c r="K155" s="10">
        <v>8.57</v>
      </c>
      <c r="L155" s="7">
        <v>11.72</v>
      </c>
      <c r="M155" s="10">
        <v>10.64</v>
      </c>
      <c r="N155" s="7">
        <v>5.62</v>
      </c>
      <c r="O155" s="21">
        <v>716.91</v>
      </c>
      <c r="P155" s="3"/>
      <c r="Q155" s="3"/>
      <c r="R155" s="3"/>
      <c r="S155" s="3"/>
      <c r="T155" s="3"/>
    </row>
    <row r="156" spans="1:20" x14ac:dyDescent="0.2">
      <c r="A156" s="34">
        <v>40848</v>
      </c>
      <c r="B156" s="4">
        <v>252.38</v>
      </c>
      <c r="C156" s="11">
        <v>134.19</v>
      </c>
      <c r="D156" s="4">
        <v>1.59</v>
      </c>
      <c r="E156" s="11">
        <v>94.84</v>
      </c>
      <c r="F156" s="4">
        <v>117.12</v>
      </c>
      <c r="G156" s="11">
        <v>10.11</v>
      </c>
      <c r="H156" s="4">
        <v>0.7</v>
      </c>
      <c r="I156" s="11">
        <v>106.31</v>
      </c>
      <c r="J156" s="4">
        <v>4.38</v>
      </c>
      <c r="K156" s="11">
        <v>8.2100000000000009</v>
      </c>
      <c r="L156" s="4">
        <v>11</v>
      </c>
      <c r="M156" s="11">
        <v>9.11</v>
      </c>
      <c r="N156" s="4">
        <v>5.15</v>
      </c>
      <c r="O156" s="22">
        <v>637.97</v>
      </c>
      <c r="P156" s="3"/>
      <c r="Q156" s="3"/>
      <c r="R156" s="3"/>
      <c r="S156" s="3"/>
      <c r="T156" s="3"/>
    </row>
    <row r="157" spans="1:20" x14ac:dyDescent="0.2">
      <c r="A157" s="34">
        <v>40817</v>
      </c>
      <c r="B157" s="4">
        <v>242.95</v>
      </c>
      <c r="C157" s="11">
        <v>121.91</v>
      </c>
      <c r="D157" s="4">
        <v>1.43</v>
      </c>
      <c r="E157" s="11">
        <v>93.77</v>
      </c>
      <c r="F157" s="4">
        <v>105.68</v>
      </c>
      <c r="G157" s="11">
        <v>9.32</v>
      </c>
      <c r="H157" s="4">
        <v>0.51</v>
      </c>
      <c r="I157" s="11">
        <v>95.85</v>
      </c>
      <c r="J157" s="4">
        <v>4.28</v>
      </c>
      <c r="K157" s="11">
        <v>6.37</v>
      </c>
      <c r="L157" s="4">
        <v>10.3</v>
      </c>
      <c r="M157" s="11">
        <v>8.5500000000000007</v>
      </c>
      <c r="N157" s="4">
        <v>4.76</v>
      </c>
      <c r="O157" s="22">
        <v>600</v>
      </c>
      <c r="P157" s="3"/>
      <c r="Q157" s="3"/>
      <c r="R157" s="3"/>
      <c r="S157" s="3"/>
      <c r="T157" s="3"/>
    </row>
    <row r="158" spans="1:20" x14ac:dyDescent="0.2">
      <c r="A158" s="34">
        <v>40787</v>
      </c>
      <c r="B158" s="4">
        <v>201</v>
      </c>
      <c r="C158" s="11">
        <v>107.54</v>
      </c>
      <c r="D158" s="4">
        <v>1.29</v>
      </c>
      <c r="E158" s="11">
        <v>92.86</v>
      </c>
      <c r="F158" s="4">
        <v>94.24</v>
      </c>
      <c r="G158" s="11">
        <v>8.3000000000000007</v>
      </c>
      <c r="H158" s="4">
        <v>0.28999999999999998</v>
      </c>
      <c r="I158" s="11">
        <v>85.65</v>
      </c>
      <c r="J158" s="4">
        <v>3.36</v>
      </c>
      <c r="K158" s="11">
        <v>6.29</v>
      </c>
      <c r="L158" s="4">
        <v>9.67</v>
      </c>
      <c r="M158" s="11">
        <v>8.2100000000000009</v>
      </c>
      <c r="N158" s="4">
        <v>4.3</v>
      </c>
      <c r="O158" s="22">
        <v>528.76</v>
      </c>
    </row>
    <row r="159" spans="1:20" x14ac:dyDescent="0.2">
      <c r="A159" s="34">
        <v>40756</v>
      </c>
      <c r="B159" s="4">
        <v>179.9</v>
      </c>
      <c r="C159" s="11">
        <v>95.83</v>
      </c>
      <c r="D159" s="4">
        <v>1.1299999999999999</v>
      </c>
      <c r="E159" s="11">
        <v>70.260000000000005</v>
      </c>
      <c r="F159" s="4">
        <v>81.94</v>
      </c>
      <c r="G159" s="11">
        <v>7.4</v>
      </c>
      <c r="H159" s="4">
        <v>-1.01</v>
      </c>
      <c r="I159" s="11">
        <v>75.55</v>
      </c>
      <c r="J159" s="4">
        <v>3.29</v>
      </c>
      <c r="K159" s="11">
        <v>6.16</v>
      </c>
      <c r="L159" s="4">
        <v>9</v>
      </c>
      <c r="M159" s="11">
        <v>7.86</v>
      </c>
      <c r="N159" s="4">
        <v>4</v>
      </c>
      <c r="O159" s="22">
        <v>459.37</v>
      </c>
    </row>
    <row r="160" spans="1:20" x14ac:dyDescent="0.2">
      <c r="A160" s="34">
        <v>40725</v>
      </c>
      <c r="B160" s="4">
        <v>175.56</v>
      </c>
      <c r="C160" s="11">
        <v>82.76</v>
      </c>
      <c r="D160" s="4">
        <v>0.98</v>
      </c>
      <c r="E160" s="11">
        <v>68.81</v>
      </c>
      <c r="F160" s="4">
        <v>70.42</v>
      </c>
      <c r="G160" s="11">
        <v>6.19</v>
      </c>
      <c r="H160" s="4">
        <v>-1.05</v>
      </c>
      <c r="I160" s="11">
        <v>65.28</v>
      </c>
      <c r="J160" s="4">
        <v>3.2</v>
      </c>
      <c r="K160" s="11">
        <v>5.69</v>
      </c>
      <c r="L160" s="4">
        <v>8.26</v>
      </c>
      <c r="M160" s="11">
        <v>7.21</v>
      </c>
      <c r="N160" s="4">
        <v>3.67</v>
      </c>
      <c r="O160" s="22">
        <v>426.56</v>
      </c>
    </row>
    <row r="161" spans="1:15" x14ac:dyDescent="0.2">
      <c r="A161" s="34">
        <v>40695</v>
      </c>
      <c r="B161" s="4">
        <v>135.63</v>
      </c>
      <c r="C161" s="11">
        <v>69.87</v>
      </c>
      <c r="D161" s="4">
        <v>0.85</v>
      </c>
      <c r="E161" s="11">
        <v>69.28</v>
      </c>
      <c r="F161" s="4">
        <v>58.73</v>
      </c>
      <c r="G161" s="11">
        <v>5.0999999999999996</v>
      </c>
      <c r="H161" s="17">
        <v>-1.1399999999999999</v>
      </c>
      <c r="I161" s="16">
        <v>54.77</v>
      </c>
      <c r="J161" s="4">
        <v>2.31</v>
      </c>
      <c r="K161" s="11">
        <v>5.61</v>
      </c>
      <c r="L161" s="4">
        <v>7.29</v>
      </c>
      <c r="M161" s="16">
        <v>6.43</v>
      </c>
      <c r="N161" s="17">
        <v>3.21</v>
      </c>
      <c r="O161" s="24">
        <v>359.21</v>
      </c>
    </row>
    <row r="162" spans="1:15" x14ac:dyDescent="0.2">
      <c r="A162" s="34">
        <v>40664</v>
      </c>
      <c r="B162" s="4">
        <v>111.68</v>
      </c>
      <c r="C162" s="11">
        <v>57.19</v>
      </c>
      <c r="D162" s="4">
        <v>0.7</v>
      </c>
      <c r="E162" s="11">
        <v>29.24</v>
      </c>
      <c r="F162" s="4">
        <v>43.92</v>
      </c>
      <c r="G162" s="11">
        <v>4.09</v>
      </c>
      <c r="H162" s="4">
        <v>-4.62</v>
      </c>
      <c r="I162" s="11">
        <v>44.45</v>
      </c>
      <c r="J162" s="4">
        <v>2.21</v>
      </c>
      <c r="K162" s="11">
        <v>4.9000000000000004</v>
      </c>
      <c r="L162" s="4">
        <v>6.32</v>
      </c>
      <c r="M162" s="11">
        <v>5.6</v>
      </c>
      <c r="N162" s="4">
        <v>2.58</v>
      </c>
      <c r="O162" s="22">
        <v>264.33999999999997</v>
      </c>
    </row>
    <row r="163" spans="1:15" x14ac:dyDescent="0.2">
      <c r="A163" s="34">
        <v>40634</v>
      </c>
      <c r="B163" s="4">
        <v>96.13</v>
      </c>
      <c r="C163" s="11">
        <v>44.57</v>
      </c>
      <c r="D163" s="4">
        <v>0.55000000000000004</v>
      </c>
      <c r="E163" s="11">
        <v>28.44</v>
      </c>
      <c r="F163" s="4">
        <v>33.68</v>
      </c>
      <c r="G163" s="11">
        <v>3.25</v>
      </c>
      <c r="H163" s="4">
        <v>-4.49</v>
      </c>
      <c r="I163" s="11">
        <v>34.92</v>
      </c>
      <c r="J163" s="4">
        <v>2.08</v>
      </c>
      <c r="K163" s="11">
        <v>0.26</v>
      </c>
      <c r="L163" s="4">
        <v>2.4</v>
      </c>
      <c r="M163" s="11">
        <v>4.5999999999999996</v>
      </c>
      <c r="N163" s="4">
        <v>2.09</v>
      </c>
      <c r="O163" s="22">
        <v>214.8</v>
      </c>
    </row>
    <row r="164" spans="1:15" x14ac:dyDescent="0.2">
      <c r="A164" s="34">
        <v>40603</v>
      </c>
      <c r="B164" s="4">
        <v>56.62</v>
      </c>
      <c r="C164" s="11">
        <v>33.630000000000003</v>
      </c>
      <c r="D164" s="4">
        <v>0.41</v>
      </c>
      <c r="E164" s="11">
        <v>28.61</v>
      </c>
      <c r="F164" s="4">
        <f>+G164+H164+I164</f>
        <v>36.07</v>
      </c>
      <c r="G164" s="11">
        <v>2.37</v>
      </c>
      <c r="H164" s="4">
        <v>4.82</v>
      </c>
      <c r="I164" s="11">
        <v>28.88</v>
      </c>
      <c r="J164" s="4">
        <v>0.89</v>
      </c>
      <c r="K164" s="11">
        <v>0.13</v>
      </c>
      <c r="L164" s="4">
        <v>1.78</v>
      </c>
      <c r="M164" s="16">
        <f>1.83+1.97</f>
        <v>3.8</v>
      </c>
      <c r="N164" s="17">
        <v>1.69</v>
      </c>
      <c r="O164" s="24">
        <f>+B164+C164+D164+E164+F164+J164+K164+L164+M164+N164</f>
        <v>163.63</v>
      </c>
    </row>
    <row r="165" spans="1:15" x14ac:dyDescent="0.2">
      <c r="A165" s="34">
        <v>40575</v>
      </c>
      <c r="B165" s="4">
        <v>38.69</v>
      </c>
      <c r="C165" s="11">
        <v>24.45</v>
      </c>
      <c r="D165" s="4">
        <v>0.24</v>
      </c>
      <c r="E165" s="11">
        <v>1.69</v>
      </c>
      <c r="F165" s="4">
        <v>23.8</v>
      </c>
      <c r="G165" s="11">
        <v>1.67</v>
      </c>
      <c r="H165" s="4">
        <v>0.49</v>
      </c>
      <c r="I165" s="11">
        <v>21.64</v>
      </c>
      <c r="J165" s="4">
        <v>0.76</v>
      </c>
      <c r="K165" s="11">
        <v>0.08</v>
      </c>
      <c r="L165" s="4">
        <v>1.0900000000000001</v>
      </c>
      <c r="M165" s="11">
        <v>2.5</v>
      </c>
      <c r="N165" s="4">
        <v>1.34</v>
      </c>
      <c r="O165" s="22">
        <v>94.64</v>
      </c>
    </row>
    <row r="166" spans="1:15" ht="13.5" thickBot="1" x14ac:dyDescent="0.25">
      <c r="A166" s="34">
        <v>40544</v>
      </c>
      <c r="B166" s="13">
        <v>43.94</v>
      </c>
      <c r="C166" s="14">
        <v>14.16</v>
      </c>
      <c r="D166" s="15">
        <v>0.12</v>
      </c>
      <c r="E166" s="14">
        <v>0.85</v>
      </c>
      <c r="F166" s="15">
        <v>13.52</v>
      </c>
      <c r="G166" s="14">
        <v>1.04</v>
      </c>
      <c r="H166" s="15">
        <v>0.18</v>
      </c>
      <c r="I166" s="14">
        <v>12.3</v>
      </c>
      <c r="J166" s="15">
        <v>0.41</v>
      </c>
      <c r="K166" s="14">
        <v>0.06</v>
      </c>
      <c r="L166" s="15">
        <v>0.53</v>
      </c>
      <c r="M166" s="14">
        <v>1.1200000000000001</v>
      </c>
      <c r="N166" s="15">
        <v>0.48</v>
      </c>
      <c r="O166" s="23">
        <v>75.19</v>
      </c>
    </row>
    <row r="167" spans="1:15" x14ac:dyDescent="0.2">
      <c r="A167" s="31">
        <v>40513</v>
      </c>
      <c r="B167" s="9">
        <v>269.55</v>
      </c>
      <c r="C167" s="10">
        <v>138.28</v>
      </c>
      <c r="D167" s="7">
        <v>1.66</v>
      </c>
      <c r="E167" s="10">
        <v>123.86</v>
      </c>
      <c r="F167" s="7">
        <v>130.02000000000001</v>
      </c>
      <c r="G167" s="10">
        <v>10.19</v>
      </c>
      <c r="H167" s="7">
        <v>7.99</v>
      </c>
      <c r="I167" s="10">
        <v>111.84</v>
      </c>
      <c r="J167" s="7">
        <v>5.0999999999999996</v>
      </c>
      <c r="K167" s="10">
        <v>8.75</v>
      </c>
      <c r="L167" s="7">
        <v>7.68</v>
      </c>
      <c r="M167" s="10">
        <v>9.8699999999999992</v>
      </c>
      <c r="N167" s="7">
        <v>5.88</v>
      </c>
      <c r="O167" s="21">
        <v>700.65</v>
      </c>
    </row>
    <row r="168" spans="1:15" x14ac:dyDescent="0.2">
      <c r="A168" s="34">
        <v>40483</v>
      </c>
      <c r="B168" s="4">
        <v>246.67</v>
      </c>
      <c r="C168" s="11">
        <v>126.34</v>
      </c>
      <c r="D168" s="4">
        <v>1.52</v>
      </c>
      <c r="E168" s="11">
        <v>100.43</v>
      </c>
      <c r="F168" s="4">
        <v>114.22</v>
      </c>
      <c r="G168" s="11">
        <v>9.25</v>
      </c>
      <c r="H168" s="4">
        <v>5.57</v>
      </c>
      <c r="I168" s="11">
        <v>99.4</v>
      </c>
      <c r="J168" s="4">
        <v>4.2699999999999996</v>
      </c>
      <c r="K168" s="11">
        <v>8.35</v>
      </c>
      <c r="L168" s="4">
        <v>6.87</v>
      </c>
      <c r="M168" s="11">
        <v>9.08</v>
      </c>
      <c r="N168" s="4">
        <v>5.29</v>
      </c>
      <c r="O168" s="22">
        <v>623.04</v>
      </c>
    </row>
    <row r="169" spans="1:15" x14ac:dyDescent="0.2">
      <c r="A169" s="34">
        <v>40452</v>
      </c>
      <c r="B169" s="4">
        <v>239.87</v>
      </c>
      <c r="C169" s="11">
        <v>113.82</v>
      </c>
      <c r="D169" s="4">
        <v>1.35</v>
      </c>
      <c r="E169" s="11">
        <v>99.55</v>
      </c>
      <c r="F169" s="4">
        <v>103.43</v>
      </c>
      <c r="G169" s="11">
        <v>8.56</v>
      </c>
      <c r="H169" s="4">
        <v>5.32</v>
      </c>
      <c r="I169" s="11">
        <v>89.55</v>
      </c>
      <c r="J169" s="4">
        <v>4</v>
      </c>
      <c r="K169" s="11">
        <v>6.46</v>
      </c>
      <c r="L169" s="4">
        <v>6.19</v>
      </c>
      <c r="M169" s="11">
        <v>8.2200000000000006</v>
      </c>
      <c r="N169" s="4">
        <v>4.82</v>
      </c>
      <c r="O169" s="22">
        <v>587.71</v>
      </c>
    </row>
    <row r="170" spans="1:15" x14ac:dyDescent="0.2">
      <c r="A170" s="34">
        <v>40422</v>
      </c>
      <c r="B170" s="4">
        <v>197.66</v>
      </c>
      <c r="C170" s="11">
        <v>101.16</v>
      </c>
      <c r="D170" s="4">
        <v>1.2</v>
      </c>
      <c r="E170" s="11">
        <v>98.93</v>
      </c>
      <c r="F170" s="4">
        <v>92.84</v>
      </c>
      <c r="G170" s="11">
        <v>7.68</v>
      </c>
      <c r="H170" s="4">
        <v>5.0199999999999996</v>
      </c>
      <c r="I170" s="11">
        <v>80.14</v>
      </c>
      <c r="J170" s="4">
        <v>3.25</v>
      </c>
      <c r="K170" s="11">
        <v>6.37</v>
      </c>
      <c r="L170" s="4">
        <v>5.57</v>
      </c>
      <c r="M170" s="11">
        <v>7.52</v>
      </c>
      <c r="N170" s="4">
        <v>4.43</v>
      </c>
      <c r="O170" s="22">
        <v>518.92999999999995</v>
      </c>
    </row>
    <row r="171" spans="1:15" x14ac:dyDescent="0.2">
      <c r="A171" s="34">
        <v>40391</v>
      </c>
      <c r="B171" s="4">
        <v>177.04</v>
      </c>
      <c r="C171" s="11">
        <v>90.49</v>
      </c>
      <c r="D171" s="4">
        <v>1.04</v>
      </c>
      <c r="E171" s="11">
        <v>74.59</v>
      </c>
      <c r="F171" s="4">
        <v>81.27</v>
      </c>
      <c r="G171" s="11">
        <v>6.78</v>
      </c>
      <c r="H171" s="4">
        <v>3.52</v>
      </c>
      <c r="I171" s="11">
        <v>70.97</v>
      </c>
      <c r="J171" s="4">
        <v>3.17</v>
      </c>
      <c r="K171" s="11">
        <v>6.22</v>
      </c>
      <c r="L171" s="4">
        <v>4.91</v>
      </c>
      <c r="M171" s="11">
        <v>6.79</v>
      </c>
      <c r="N171" s="4">
        <v>4.03</v>
      </c>
      <c r="O171" s="22">
        <v>449.55</v>
      </c>
    </row>
    <row r="172" spans="1:15" x14ac:dyDescent="0.2">
      <c r="A172" s="34">
        <v>40360</v>
      </c>
      <c r="B172" s="4">
        <v>169.03</v>
      </c>
      <c r="C172" s="11">
        <v>78.2</v>
      </c>
      <c r="D172" s="4">
        <v>0.9</v>
      </c>
      <c r="E172" s="11">
        <v>73.02</v>
      </c>
      <c r="F172" s="4">
        <v>70.27</v>
      </c>
      <c r="G172" s="11">
        <v>5.78</v>
      </c>
      <c r="H172" s="4">
        <v>3.33</v>
      </c>
      <c r="I172" s="11">
        <v>61.16</v>
      </c>
      <c r="J172" s="4">
        <v>2.89</v>
      </c>
      <c r="K172" s="11">
        <v>5.73</v>
      </c>
      <c r="L172" s="4">
        <v>4.34</v>
      </c>
      <c r="M172" s="11">
        <v>6.15</v>
      </c>
      <c r="N172" s="4">
        <v>3.67</v>
      </c>
      <c r="O172" s="22">
        <v>414.2</v>
      </c>
    </row>
    <row r="173" spans="1:15" x14ac:dyDescent="0.2">
      <c r="A173" s="34">
        <v>40330</v>
      </c>
      <c r="B173" s="4">
        <v>126.87</v>
      </c>
      <c r="C173" s="11">
        <v>65.63</v>
      </c>
      <c r="D173" s="4">
        <v>0.75</v>
      </c>
      <c r="E173" s="11">
        <v>80.099999999999994</v>
      </c>
      <c r="F173" s="4">
        <v>59.21</v>
      </c>
      <c r="G173" s="11">
        <v>4.6500000000000004</v>
      </c>
      <c r="H173" s="4">
        <v>3.21</v>
      </c>
      <c r="I173" s="11">
        <v>51.35</v>
      </c>
      <c r="J173" s="4">
        <v>2.19</v>
      </c>
      <c r="K173" s="11">
        <v>5.64</v>
      </c>
      <c r="L173" s="4">
        <v>3.78</v>
      </c>
      <c r="M173" s="11">
        <v>5.42</v>
      </c>
      <c r="N173" s="4">
        <v>3.13</v>
      </c>
      <c r="O173" s="22">
        <v>352.72</v>
      </c>
    </row>
    <row r="174" spans="1:15" x14ac:dyDescent="0.2">
      <c r="A174" s="34">
        <v>40299</v>
      </c>
      <c r="B174" s="4">
        <v>106.2</v>
      </c>
      <c r="C174" s="11">
        <v>54.42</v>
      </c>
      <c r="D174" s="4">
        <v>0.61</v>
      </c>
      <c r="E174" s="11">
        <v>31.51</v>
      </c>
      <c r="F174" s="4">
        <v>43.63</v>
      </c>
      <c r="G174" s="11">
        <v>3.75</v>
      </c>
      <c r="H174" s="4">
        <v>-2.0099999999999998</v>
      </c>
      <c r="I174" s="11">
        <v>41.89</v>
      </c>
      <c r="J174" s="4">
        <v>2.08</v>
      </c>
      <c r="K174" s="11">
        <v>4.9800000000000004</v>
      </c>
      <c r="L174" s="4">
        <v>3.14</v>
      </c>
      <c r="M174" s="11">
        <v>4.78</v>
      </c>
      <c r="N174" s="4">
        <v>2.69</v>
      </c>
      <c r="O174" s="22">
        <v>254.04</v>
      </c>
    </row>
    <row r="175" spans="1:15" x14ac:dyDescent="0.2">
      <c r="A175" s="34">
        <v>40269</v>
      </c>
      <c r="B175" s="4">
        <v>98.21</v>
      </c>
      <c r="C175" s="11">
        <v>43.48</v>
      </c>
      <c r="D175" s="4">
        <v>0.49</v>
      </c>
      <c r="E175" s="11">
        <v>30.34</v>
      </c>
      <c r="F175" s="4">
        <v>34.14</v>
      </c>
      <c r="G175" s="11">
        <v>3</v>
      </c>
      <c r="H175" s="4">
        <v>-2.12</v>
      </c>
      <c r="I175" s="11">
        <v>33.26</v>
      </c>
      <c r="J175" s="4">
        <v>1.72</v>
      </c>
      <c r="K175" s="11">
        <v>0.38</v>
      </c>
      <c r="L175" s="4">
        <v>2.5499999999999998</v>
      </c>
      <c r="M175" s="11">
        <v>4</v>
      </c>
      <c r="N175" s="4">
        <v>2.17</v>
      </c>
      <c r="O175" s="22">
        <v>217.48</v>
      </c>
    </row>
    <row r="176" spans="1:15" x14ac:dyDescent="0.2">
      <c r="A176" s="34">
        <v>40238</v>
      </c>
      <c r="B176" s="4">
        <v>60.63</v>
      </c>
      <c r="C176" s="11">
        <v>34.89</v>
      </c>
      <c r="D176" s="4">
        <v>0.33</v>
      </c>
      <c r="E176" s="11">
        <v>31.31</v>
      </c>
      <c r="F176" s="4">
        <v>36.630000000000003</v>
      </c>
      <c r="G176" s="11">
        <v>2.15</v>
      </c>
      <c r="H176" s="4">
        <v>6.67</v>
      </c>
      <c r="I176" s="11">
        <v>27.81</v>
      </c>
      <c r="J176" s="4">
        <v>0.78</v>
      </c>
      <c r="K176" s="11">
        <v>0.18</v>
      </c>
      <c r="L176" s="4">
        <v>1.9</v>
      </c>
      <c r="M176" s="11">
        <v>3.21</v>
      </c>
      <c r="N176" s="4">
        <v>1.72</v>
      </c>
      <c r="O176" s="22">
        <v>171.58</v>
      </c>
    </row>
    <row r="177" spans="1:15" x14ac:dyDescent="0.2">
      <c r="A177" s="34">
        <v>40210</v>
      </c>
      <c r="B177" s="4">
        <v>42.9</v>
      </c>
      <c r="C177" s="11">
        <v>24.3</v>
      </c>
      <c r="D177" s="4">
        <v>0.2</v>
      </c>
      <c r="E177" s="11">
        <v>1.9</v>
      </c>
      <c r="F177" s="4">
        <v>23.2</v>
      </c>
      <c r="G177" s="11">
        <v>1.6</v>
      </c>
      <c r="H177" s="4">
        <v>0.5</v>
      </c>
      <c r="I177" s="11">
        <v>21.1</v>
      </c>
      <c r="J177" s="4">
        <v>0.8</v>
      </c>
      <c r="K177" s="11">
        <v>0.1</v>
      </c>
      <c r="L177" s="4">
        <v>1.2</v>
      </c>
      <c r="M177" s="11">
        <v>2.1</v>
      </c>
      <c r="N177" s="4">
        <v>1.4</v>
      </c>
      <c r="O177" s="22">
        <v>98.1</v>
      </c>
    </row>
    <row r="178" spans="1:15" ht="13.5" thickBot="1" x14ac:dyDescent="0.25">
      <c r="A178" s="36">
        <v>40179</v>
      </c>
      <c r="B178" s="13">
        <v>41.1</v>
      </c>
      <c r="C178" s="14">
        <v>12.44</v>
      </c>
      <c r="D178" s="15">
        <v>0.09</v>
      </c>
      <c r="E178" s="14">
        <v>0.92</v>
      </c>
      <c r="F178" s="15">
        <v>13.38</v>
      </c>
      <c r="G178" s="14">
        <v>0.96</v>
      </c>
      <c r="H178" s="15">
        <v>0.16</v>
      </c>
      <c r="I178" s="14">
        <v>12.26</v>
      </c>
      <c r="J178" s="15">
        <v>0.18</v>
      </c>
      <c r="K178" s="14">
        <v>0.13</v>
      </c>
      <c r="L178" s="15">
        <v>0.52</v>
      </c>
      <c r="M178" s="14">
        <v>1.02</v>
      </c>
      <c r="N178" s="15">
        <v>0.47</v>
      </c>
      <c r="O178" s="23">
        <v>70.25</v>
      </c>
    </row>
    <row r="179" spans="1:15" x14ac:dyDescent="0.2">
      <c r="A179" s="31">
        <v>40148</v>
      </c>
      <c r="B179" s="9">
        <v>253.61</v>
      </c>
      <c r="C179" s="10">
        <v>131.07</v>
      </c>
      <c r="D179" s="7">
        <v>1.4</v>
      </c>
      <c r="E179" s="10">
        <v>119.6</v>
      </c>
      <c r="F179" s="7">
        <v>126.73</v>
      </c>
      <c r="G179" s="10">
        <v>10.130000000000001</v>
      </c>
      <c r="H179" s="7">
        <v>5.56</v>
      </c>
      <c r="I179" s="10">
        <v>111.04</v>
      </c>
      <c r="J179" s="7">
        <v>4.78</v>
      </c>
      <c r="K179" s="10">
        <v>6.36</v>
      </c>
      <c r="L179" s="7">
        <v>8.06</v>
      </c>
      <c r="M179" s="10">
        <v>8.43</v>
      </c>
      <c r="N179" s="7">
        <v>6.06</v>
      </c>
      <c r="O179" s="21">
        <v>666.1</v>
      </c>
    </row>
    <row r="180" spans="1:15" x14ac:dyDescent="0.2">
      <c r="A180" s="34">
        <v>40118</v>
      </c>
      <c r="B180" s="4">
        <v>232.49</v>
      </c>
      <c r="C180" s="11">
        <v>118.34</v>
      </c>
      <c r="D180" s="4">
        <v>1.28</v>
      </c>
      <c r="E180" s="11">
        <v>95.88</v>
      </c>
      <c r="F180" s="4">
        <f>+G180+H180+I180</f>
        <v>112.05</v>
      </c>
      <c r="G180" s="11">
        <v>9.1999999999999993</v>
      </c>
      <c r="H180" s="4">
        <v>3.8</v>
      </c>
      <c r="I180" s="11">
        <v>99.05</v>
      </c>
      <c r="J180" s="4">
        <v>3.99</v>
      </c>
      <c r="K180" s="11">
        <v>6.03</v>
      </c>
      <c r="L180" s="4">
        <v>7.3</v>
      </c>
      <c r="M180" s="11">
        <f>2.72+5</f>
        <v>7.7200000000000006</v>
      </c>
      <c r="N180" s="4">
        <v>5.43</v>
      </c>
      <c r="O180" s="22">
        <f>+B180+C180+D180+E180+F180+J180+K180+L180+M180+N180</f>
        <v>590.50999999999988</v>
      </c>
    </row>
    <row r="181" spans="1:15" x14ac:dyDescent="0.2">
      <c r="A181" s="34">
        <v>40087</v>
      </c>
      <c r="B181" s="4">
        <v>221.02</v>
      </c>
      <c r="C181" s="11">
        <v>106.23</v>
      </c>
      <c r="D181" s="4">
        <v>1.1599999999999999</v>
      </c>
      <c r="E181" s="11">
        <v>95.28</v>
      </c>
      <c r="F181" s="4">
        <f>+G181+H181+I181</f>
        <v>101.39</v>
      </c>
      <c r="G181" s="11">
        <v>8.5</v>
      </c>
      <c r="H181" s="4">
        <v>3.61</v>
      </c>
      <c r="I181" s="11">
        <v>89.28</v>
      </c>
      <c r="J181" s="4">
        <v>3.9</v>
      </c>
      <c r="K181" s="11">
        <v>4.6399999999999997</v>
      </c>
      <c r="L181" s="4">
        <v>6.62</v>
      </c>
      <c r="M181" s="11">
        <f>2.65+4.6</f>
        <v>7.25</v>
      </c>
      <c r="N181" s="4">
        <v>4.99</v>
      </c>
      <c r="O181" s="22">
        <f>+B181+C181+D181+E181+F181+J181+K181+L181+M181+N181</f>
        <v>552.48</v>
      </c>
    </row>
    <row r="182" spans="1:15" x14ac:dyDescent="0.2">
      <c r="A182" s="34">
        <v>40057</v>
      </c>
      <c r="B182" s="4">
        <v>182.48</v>
      </c>
      <c r="C182" s="11">
        <v>94.66</v>
      </c>
      <c r="D182" s="4">
        <v>1.05</v>
      </c>
      <c r="E182" s="11">
        <v>93.76</v>
      </c>
      <c r="F182" s="4">
        <v>90.62</v>
      </c>
      <c r="G182" s="11">
        <v>7.48</v>
      </c>
      <c r="H182" s="4">
        <v>3.37</v>
      </c>
      <c r="I182" s="11">
        <v>79.77</v>
      </c>
      <c r="J182" s="4">
        <v>2.97</v>
      </c>
      <c r="K182" s="11">
        <v>4.55</v>
      </c>
      <c r="L182" s="4">
        <v>5.95</v>
      </c>
      <c r="M182" s="11">
        <v>6.55</v>
      </c>
      <c r="N182" s="4">
        <v>4.59</v>
      </c>
      <c r="O182" s="22">
        <v>487.18</v>
      </c>
    </row>
    <row r="183" spans="1:15" x14ac:dyDescent="0.2">
      <c r="A183" s="34">
        <v>40026</v>
      </c>
      <c r="B183" s="4">
        <v>163.5</v>
      </c>
      <c r="C183" s="11">
        <v>82.3</v>
      </c>
      <c r="D183" s="4">
        <v>0.94</v>
      </c>
      <c r="E183" s="11">
        <v>69.73</v>
      </c>
      <c r="F183" s="4">
        <v>79.75</v>
      </c>
      <c r="G183" s="11">
        <v>6.57</v>
      </c>
      <c r="H183" s="4">
        <v>2.2799999999999998</v>
      </c>
      <c r="I183" s="11">
        <v>70.900000000000006</v>
      </c>
      <c r="J183" s="4">
        <v>2.89</v>
      </c>
      <c r="K183" s="11">
        <v>4.34</v>
      </c>
      <c r="L183" s="4">
        <v>5.33</v>
      </c>
      <c r="M183" s="11">
        <v>6.03</v>
      </c>
      <c r="N183" s="4">
        <v>4.28</v>
      </c>
      <c r="O183" s="22">
        <v>419.09</v>
      </c>
    </row>
    <row r="184" spans="1:15" x14ac:dyDescent="0.2">
      <c r="A184" s="34">
        <v>39995</v>
      </c>
      <c r="B184" s="4">
        <v>154.9</v>
      </c>
      <c r="C184" s="11">
        <v>70.81</v>
      </c>
      <c r="D184" s="4">
        <v>0.84</v>
      </c>
      <c r="E184" s="11">
        <v>72.03</v>
      </c>
      <c r="F184" s="4">
        <v>69.14</v>
      </c>
      <c r="G184" s="11">
        <v>5.82</v>
      </c>
      <c r="H184" s="4">
        <v>2.15</v>
      </c>
      <c r="I184" s="11">
        <v>61.17</v>
      </c>
      <c r="J184" s="4">
        <v>2.81</v>
      </c>
      <c r="K184" s="11">
        <v>3.99</v>
      </c>
      <c r="L184" s="4">
        <v>4.78</v>
      </c>
      <c r="M184" s="11">
        <v>5.78</v>
      </c>
      <c r="N184" s="4">
        <v>3.91</v>
      </c>
      <c r="O184" s="22">
        <v>388.99</v>
      </c>
    </row>
    <row r="185" spans="1:15" x14ac:dyDescent="0.2">
      <c r="A185" s="34">
        <v>39965</v>
      </c>
      <c r="B185" s="4">
        <v>117.87</v>
      </c>
      <c r="C185" s="11">
        <v>58.57</v>
      </c>
      <c r="D185" s="4">
        <v>0.73</v>
      </c>
      <c r="E185" s="11">
        <v>72.709999999999994</v>
      </c>
      <c r="F185" s="4">
        <v>57.66</v>
      </c>
      <c r="G185" s="11">
        <v>4.5199999999999996</v>
      </c>
      <c r="H185" s="4">
        <v>1.73</v>
      </c>
      <c r="I185" s="11">
        <v>51.41</v>
      </c>
      <c r="J185" s="4">
        <v>1.91</v>
      </c>
      <c r="K185" s="11">
        <v>3.89</v>
      </c>
      <c r="L185" s="4">
        <v>4.16</v>
      </c>
      <c r="M185" s="11">
        <v>4.8600000000000003</v>
      </c>
      <c r="N185" s="4">
        <v>3.36</v>
      </c>
      <c r="O185" s="22">
        <v>325.72000000000003</v>
      </c>
    </row>
    <row r="186" spans="1:15" x14ac:dyDescent="0.2">
      <c r="A186" s="34">
        <v>39934</v>
      </c>
      <c r="B186" s="4">
        <v>99.27</v>
      </c>
      <c r="C186" s="11">
        <v>47.23</v>
      </c>
      <c r="D186" s="4">
        <v>0.62</v>
      </c>
      <c r="E186" s="11">
        <v>32.590000000000003</v>
      </c>
      <c r="F186" s="4">
        <v>42.77</v>
      </c>
      <c r="G186" s="11">
        <v>3.71</v>
      </c>
      <c r="H186" s="4">
        <v>-3.05</v>
      </c>
      <c r="I186" s="11">
        <v>42.11</v>
      </c>
      <c r="J186" s="4">
        <v>1.83</v>
      </c>
      <c r="K186" s="11">
        <v>2.74</v>
      </c>
      <c r="L186" s="4">
        <v>3.49</v>
      </c>
      <c r="M186" s="11">
        <v>3.91</v>
      </c>
      <c r="N186" s="4">
        <v>2.94</v>
      </c>
      <c r="O186" s="22">
        <v>237.39</v>
      </c>
    </row>
    <row r="187" spans="1:15" x14ac:dyDescent="0.2">
      <c r="A187" s="34">
        <v>39904</v>
      </c>
      <c r="B187" s="4">
        <v>89.3</v>
      </c>
      <c r="C187" s="11">
        <v>36.15</v>
      </c>
      <c r="D187" s="4">
        <v>0.51</v>
      </c>
      <c r="E187" s="11">
        <v>31.45</v>
      </c>
      <c r="F187" s="4">
        <v>33.72</v>
      </c>
      <c r="G187" s="11">
        <v>3</v>
      </c>
      <c r="H187" s="11">
        <v>-3.05</v>
      </c>
      <c r="I187" s="11">
        <v>33.770000000000003</v>
      </c>
      <c r="J187" s="4">
        <v>1.7</v>
      </c>
      <c r="K187" s="11">
        <v>0.32</v>
      </c>
      <c r="L187" s="4">
        <v>2.88</v>
      </c>
      <c r="M187" s="11">
        <v>3.3</v>
      </c>
      <c r="N187" s="4">
        <v>2.4</v>
      </c>
      <c r="O187" s="22">
        <v>201.73</v>
      </c>
    </row>
    <row r="188" spans="1:15" x14ac:dyDescent="0.2">
      <c r="A188" s="34">
        <v>39873</v>
      </c>
      <c r="B188" s="4">
        <v>54.32</v>
      </c>
      <c r="C188" s="11">
        <v>27.13</v>
      </c>
      <c r="D188" s="4">
        <v>0.4</v>
      </c>
      <c r="E188" s="11">
        <v>31.32</v>
      </c>
      <c r="F188" s="4">
        <v>36.19</v>
      </c>
      <c r="G188" s="11">
        <v>2.2000000000000002</v>
      </c>
      <c r="H188" s="4">
        <v>5.69</v>
      </c>
      <c r="I188" s="11">
        <v>28.3</v>
      </c>
      <c r="J188" s="4">
        <v>0.65</v>
      </c>
      <c r="K188" s="11">
        <v>0.18</v>
      </c>
      <c r="L188" s="4">
        <v>2.1800000000000002</v>
      </c>
      <c r="M188" s="11">
        <v>2.65</v>
      </c>
      <c r="N188" s="4">
        <v>1.94</v>
      </c>
      <c r="O188" s="22">
        <v>156.96</v>
      </c>
    </row>
    <row r="189" spans="1:15" x14ac:dyDescent="0.2">
      <c r="A189" s="34">
        <v>39845</v>
      </c>
      <c r="B189" s="4">
        <v>39.1</v>
      </c>
      <c r="C189" s="11">
        <v>18.170000000000002</v>
      </c>
      <c r="D189" s="4">
        <v>0.26</v>
      </c>
      <c r="E189" s="11">
        <v>2.56</v>
      </c>
      <c r="F189" s="4">
        <v>23.5</v>
      </c>
      <c r="G189" s="11">
        <v>1.55</v>
      </c>
      <c r="H189" s="11">
        <v>0.76</v>
      </c>
      <c r="I189" s="11">
        <v>21.19</v>
      </c>
      <c r="J189" s="4">
        <v>0.57999999999999996</v>
      </c>
      <c r="K189" s="11">
        <v>0.11</v>
      </c>
      <c r="L189" s="4">
        <v>1.38</v>
      </c>
      <c r="M189" s="11">
        <v>1.77</v>
      </c>
      <c r="N189" s="4">
        <v>1.57</v>
      </c>
      <c r="O189" s="22">
        <v>89</v>
      </c>
    </row>
    <row r="190" spans="1:15" ht="13.5" thickBot="1" x14ac:dyDescent="0.25">
      <c r="A190" s="36">
        <v>39814</v>
      </c>
      <c r="B190" s="13">
        <v>39.76</v>
      </c>
      <c r="C190" s="14">
        <v>9.98</v>
      </c>
      <c r="D190" s="15">
        <v>0.13</v>
      </c>
      <c r="E190" s="14">
        <v>1.32</v>
      </c>
      <c r="F190" s="15">
        <f>+G190+H190+I190</f>
        <v>13.180000000000001</v>
      </c>
      <c r="G190" s="14">
        <v>0.86</v>
      </c>
      <c r="H190" s="15">
        <v>0.36</v>
      </c>
      <c r="I190" s="14">
        <v>11.96</v>
      </c>
      <c r="J190" s="15">
        <v>0.23</v>
      </c>
      <c r="K190" s="14">
        <v>7.0000000000000007E-2</v>
      </c>
      <c r="L190" s="15">
        <v>0.66</v>
      </c>
      <c r="M190" s="14">
        <f>0.49+0.3</f>
        <v>0.79</v>
      </c>
      <c r="N190" s="15">
        <v>0.56999999999999995</v>
      </c>
      <c r="O190" s="23">
        <f>+B190+C190+D190+E190+F190+J190+K190+L190+M190+N190</f>
        <v>66.69</v>
      </c>
    </row>
    <row r="191" spans="1:15" x14ac:dyDescent="0.2">
      <c r="A191" s="31">
        <v>39783</v>
      </c>
      <c r="B191" s="9">
        <v>255.19</v>
      </c>
      <c r="C191" s="10">
        <v>133.03</v>
      </c>
      <c r="D191" s="7">
        <v>2.2000000000000002</v>
      </c>
      <c r="E191" s="10">
        <v>182.51</v>
      </c>
      <c r="F191" s="7">
        <v>143.31</v>
      </c>
      <c r="G191" s="10">
        <v>10.38</v>
      </c>
      <c r="H191" s="10">
        <v>17.75</v>
      </c>
      <c r="I191" s="7">
        <v>115.18</v>
      </c>
      <c r="J191" s="10">
        <v>6</v>
      </c>
      <c r="K191" s="10">
        <v>5.2</v>
      </c>
      <c r="L191" s="7">
        <v>10.41</v>
      </c>
      <c r="M191" s="10">
        <v>8.89</v>
      </c>
      <c r="N191" s="7">
        <v>4.96</v>
      </c>
      <c r="O191" s="21">
        <v>751.7</v>
      </c>
    </row>
    <row r="192" spans="1:15" x14ac:dyDescent="0.2">
      <c r="A192" s="34">
        <v>39753</v>
      </c>
      <c r="B192" s="4">
        <v>235.46</v>
      </c>
      <c r="C192" s="11">
        <v>120.85</v>
      </c>
      <c r="D192" s="4">
        <v>2.04</v>
      </c>
      <c r="E192" s="11">
        <v>150.25</v>
      </c>
      <c r="F192" s="4">
        <v>126.22</v>
      </c>
      <c r="G192" s="11">
        <v>9.42</v>
      </c>
      <c r="H192" s="11">
        <v>13.74</v>
      </c>
      <c r="I192" s="32">
        <v>103.06</v>
      </c>
      <c r="J192" s="11">
        <v>5.12</v>
      </c>
      <c r="K192" s="11">
        <v>4.5</v>
      </c>
      <c r="L192" s="4">
        <v>9.4499999999999993</v>
      </c>
      <c r="M192" s="11">
        <v>8.57</v>
      </c>
      <c r="N192" s="4">
        <v>4.26</v>
      </c>
      <c r="O192" s="22">
        <v>666.72000000000014</v>
      </c>
    </row>
    <row r="193" spans="1:15" x14ac:dyDescent="0.2">
      <c r="A193" s="34">
        <v>39722</v>
      </c>
      <c r="B193" s="4">
        <v>223.82</v>
      </c>
      <c r="C193" s="11">
        <v>109.09</v>
      </c>
      <c r="D193" s="4">
        <v>1.9</v>
      </c>
      <c r="E193" s="11">
        <v>149.07</v>
      </c>
      <c r="F193" s="4">
        <v>115.08</v>
      </c>
      <c r="G193" s="11">
        <v>8.6</v>
      </c>
      <c r="H193" s="11">
        <v>13.38</v>
      </c>
      <c r="I193" s="32">
        <v>93.1</v>
      </c>
      <c r="J193" s="11">
        <v>5.03</v>
      </c>
      <c r="K193" s="11">
        <v>3.82</v>
      </c>
      <c r="L193" s="4">
        <v>8.6140000000000008</v>
      </c>
      <c r="M193" s="11">
        <v>7.99</v>
      </c>
      <c r="N193" s="4">
        <v>4.01</v>
      </c>
      <c r="O193" s="22">
        <v>628.42399999999998</v>
      </c>
    </row>
    <row r="194" spans="1:15" x14ac:dyDescent="0.2">
      <c r="A194" s="34">
        <v>39692</v>
      </c>
      <c r="B194" s="4">
        <v>183.18</v>
      </c>
      <c r="C194" s="11">
        <v>98.07</v>
      </c>
      <c r="D194" s="4">
        <v>1.74</v>
      </c>
      <c r="E194" s="11">
        <v>146.46</v>
      </c>
      <c r="F194" s="4">
        <v>103.91999999999999</v>
      </c>
      <c r="G194" s="11">
        <v>7.51</v>
      </c>
      <c r="H194" s="11">
        <v>12.84</v>
      </c>
      <c r="I194" s="32">
        <v>83.57</v>
      </c>
      <c r="J194" s="11">
        <v>4.03</v>
      </c>
      <c r="K194" s="11">
        <v>3.76</v>
      </c>
      <c r="L194" s="4">
        <v>7.84</v>
      </c>
      <c r="M194" s="11">
        <v>7.4</v>
      </c>
      <c r="N194" s="4">
        <v>3.75</v>
      </c>
      <c r="O194" s="22">
        <v>560.15</v>
      </c>
    </row>
    <row r="195" spans="1:15" x14ac:dyDescent="0.2">
      <c r="A195" s="34">
        <v>39661</v>
      </c>
      <c r="B195" s="4">
        <v>165.2</v>
      </c>
      <c r="C195" s="11">
        <v>83.84</v>
      </c>
      <c r="D195" s="4">
        <v>1.59</v>
      </c>
      <c r="E195" s="11">
        <v>107.34</v>
      </c>
      <c r="F195" s="4">
        <v>91.509999999999991</v>
      </c>
      <c r="G195" s="11">
        <v>6.68</v>
      </c>
      <c r="H195" s="11">
        <v>10.25</v>
      </c>
      <c r="I195" s="32">
        <v>74.58</v>
      </c>
      <c r="J195" s="11">
        <v>3.94</v>
      </c>
      <c r="K195" s="11">
        <v>3.55</v>
      </c>
      <c r="L195" s="4">
        <v>6.82</v>
      </c>
      <c r="M195" s="11">
        <v>6.27</v>
      </c>
      <c r="N195" s="4">
        <v>3.46</v>
      </c>
      <c r="O195" s="22">
        <v>473.52</v>
      </c>
    </row>
    <row r="196" spans="1:15" x14ac:dyDescent="0.2">
      <c r="A196" s="34">
        <v>39630</v>
      </c>
      <c r="B196" s="4">
        <v>156.99</v>
      </c>
      <c r="C196" s="11">
        <v>71.650000000000006</v>
      </c>
      <c r="D196" s="4">
        <v>1.46</v>
      </c>
      <c r="E196" s="11">
        <v>107.69</v>
      </c>
      <c r="F196" s="4">
        <v>80.349999999999994</v>
      </c>
      <c r="G196" s="11">
        <v>5.84</v>
      </c>
      <c r="H196" s="11">
        <v>9.85</v>
      </c>
      <c r="I196" s="11">
        <v>64.66</v>
      </c>
      <c r="J196" s="4">
        <v>3.85</v>
      </c>
      <c r="K196" s="11">
        <v>3.24</v>
      </c>
      <c r="L196" s="4">
        <v>6.07</v>
      </c>
      <c r="M196" s="11">
        <v>6.74</v>
      </c>
      <c r="N196" s="4">
        <v>3.21</v>
      </c>
      <c r="O196" s="22">
        <v>441.25</v>
      </c>
    </row>
    <row r="197" spans="1:15" x14ac:dyDescent="0.2">
      <c r="A197" s="34">
        <v>39600</v>
      </c>
      <c r="B197" s="4">
        <v>119.62</v>
      </c>
      <c r="C197" s="11">
        <v>61.39</v>
      </c>
      <c r="D197" s="4">
        <v>1.33</v>
      </c>
      <c r="E197" s="11">
        <v>93.57</v>
      </c>
      <c r="F197" s="4">
        <v>67.19</v>
      </c>
      <c r="G197" s="11">
        <v>4.67</v>
      </c>
      <c r="H197" s="11">
        <v>7.79</v>
      </c>
      <c r="I197" s="11">
        <v>54.73</v>
      </c>
      <c r="J197" s="4">
        <v>2.77</v>
      </c>
      <c r="K197" s="11">
        <v>3.17</v>
      </c>
      <c r="L197" s="4">
        <v>5.15</v>
      </c>
      <c r="M197" s="11">
        <v>6.01</v>
      </c>
      <c r="N197" s="4">
        <v>2.74</v>
      </c>
      <c r="O197" s="22">
        <v>362.93999999999994</v>
      </c>
    </row>
    <row r="198" spans="1:15" x14ac:dyDescent="0.2">
      <c r="A198" s="34">
        <v>39569</v>
      </c>
      <c r="B198" s="4">
        <v>101</v>
      </c>
      <c r="C198" s="11">
        <v>49.3</v>
      </c>
      <c r="D198" s="4">
        <v>1.2</v>
      </c>
      <c r="E198" s="11">
        <v>41.38</v>
      </c>
      <c r="F198" s="4">
        <v>49.57</v>
      </c>
      <c r="G198" s="11">
        <v>3.8</v>
      </c>
      <c r="H198" s="11">
        <v>0.8</v>
      </c>
      <c r="I198" s="11">
        <v>44.97</v>
      </c>
      <c r="J198" s="4">
        <v>2.67</v>
      </c>
      <c r="K198" s="11">
        <v>2.33</v>
      </c>
      <c r="L198" s="4">
        <v>4.3</v>
      </c>
      <c r="M198" s="11">
        <v>5.37</v>
      </c>
      <c r="N198" s="4">
        <v>2.41</v>
      </c>
      <c r="O198" s="22">
        <v>259.53000000000003</v>
      </c>
    </row>
    <row r="199" spans="1:15" x14ac:dyDescent="0.2">
      <c r="A199" s="34">
        <v>39539</v>
      </c>
      <c r="B199" s="4">
        <v>90.92</v>
      </c>
      <c r="C199" s="11">
        <v>40.31</v>
      </c>
      <c r="D199" s="4">
        <v>1.07</v>
      </c>
      <c r="E199" s="11">
        <v>39.049999999999997</v>
      </c>
      <c r="F199" s="4">
        <v>39.489999999999995</v>
      </c>
      <c r="G199" s="11">
        <v>3.08</v>
      </c>
      <c r="H199" s="11">
        <v>0.51</v>
      </c>
      <c r="I199" s="11">
        <v>35.9</v>
      </c>
      <c r="J199" s="4">
        <v>2.52</v>
      </c>
      <c r="K199" s="11">
        <v>0.38</v>
      </c>
      <c r="L199" s="4">
        <v>3.45</v>
      </c>
      <c r="M199" s="11">
        <v>4.72</v>
      </c>
      <c r="N199" s="4">
        <v>2.04</v>
      </c>
      <c r="O199" s="22">
        <v>223.95000000000002</v>
      </c>
    </row>
    <row r="200" spans="1:15" x14ac:dyDescent="0.2">
      <c r="A200" s="34">
        <v>39508</v>
      </c>
      <c r="B200" s="4">
        <v>58.05</v>
      </c>
      <c r="C200" s="11">
        <v>31.3</v>
      </c>
      <c r="D200" s="4">
        <v>0.93</v>
      </c>
      <c r="E200" s="11">
        <v>36.450000000000003</v>
      </c>
      <c r="F200" s="4">
        <v>41.19</v>
      </c>
      <c r="G200" s="11">
        <v>2.3199999999999998</v>
      </c>
      <c r="H200" s="11">
        <v>9.2200000000000006</v>
      </c>
      <c r="I200" s="11">
        <v>29.65</v>
      </c>
      <c r="J200" s="4">
        <v>0.92</v>
      </c>
      <c r="K200" s="11">
        <v>0.21</v>
      </c>
      <c r="L200" s="4">
        <v>2.4500000000000002</v>
      </c>
      <c r="M200" s="11">
        <v>4.04</v>
      </c>
      <c r="N200" s="4">
        <v>2.0299999999999998</v>
      </c>
      <c r="O200" s="22">
        <v>177.57</v>
      </c>
    </row>
    <row r="201" spans="1:15" x14ac:dyDescent="0.2">
      <c r="A201" s="34">
        <v>39479</v>
      </c>
      <c r="B201" s="4">
        <v>37.700000000000003</v>
      </c>
      <c r="C201" s="11">
        <v>24.75</v>
      </c>
      <c r="D201" s="4">
        <v>0.79</v>
      </c>
      <c r="E201" s="11">
        <v>3.46</v>
      </c>
      <c r="F201" s="4">
        <v>25.22</v>
      </c>
      <c r="G201" s="11">
        <v>1.69</v>
      </c>
      <c r="H201" s="11">
        <v>1.1499999999999999</v>
      </c>
      <c r="I201" s="11">
        <v>22.38</v>
      </c>
      <c r="J201" s="4">
        <v>0.8</v>
      </c>
      <c r="K201" s="11">
        <v>0.28000000000000003</v>
      </c>
      <c r="L201" s="4">
        <v>1.63</v>
      </c>
      <c r="M201" s="11">
        <v>2.67</v>
      </c>
      <c r="N201" s="4">
        <v>1.5</v>
      </c>
      <c r="O201" s="22">
        <v>98.8</v>
      </c>
    </row>
    <row r="202" spans="1:15" ht="13.5" thickBot="1" x14ac:dyDescent="0.25">
      <c r="A202" s="36">
        <v>39448</v>
      </c>
      <c r="B202" s="13">
        <v>40.29</v>
      </c>
      <c r="C202" s="14">
        <v>16.04</v>
      </c>
      <c r="D202" s="15">
        <v>0.13</v>
      </c>
      <c r="E202" s="14">
        <v>1.1299999999999999</v>
      </c>
      <c r="F202" s="15">
        <v>14.11</v>
      </c>
      <c r="G202" s="14">
        <v>0.93</v>
      </c>
      <c r="H202" s="14">
        <v>0.4</v>
      </c>
      <c r="I202" s="14">
        <v>12.78</v>
      </c>
      <c r="J202" s="15">
        <v>0.42</v>
      </c>
      <c r="K202" s="14">
        <v>0.22</v>
      </c>
      <c r="L202" s="15">
        <v>0.79</v>
      </c>
      <c r="M202" s="14">
        <v>1.54</v>
      </c>
      <c r="N202" s="15">
        <v>0.47</v>
      </c>
      <c r="O202" s="23">
        <v>75.140000000000015</v>
      </c>
    </row>
    <row r="203" spans="1:15" x14ac:dyDescent="0.2">
      <c r="A203" s="31">
        <v>39417</v>
      </c>
      <c r="B203" s="9">
        <v>217.78</v>
      </c>
      <c r="C203" s="10">
        <v>119.55</v>
      </c>
      <c r="D203" s="7">
        <v>1.22</v>
      </c>
      <c r="E203" s="10">
        <v>135.44</v>
      </c>
      <c r="F203" s="7">
        <v>136.91</v>
      </c>
      <c r="G203" s="10">
        <v>7.43</v>
      </c>
      <c r="H203" s="10">
        <v>17.850000000000001</v>
      </c>
      <c r="I203" s="7">
        <v>111.63</v>
      </c>
      <c r="J203" s="10">
        <v>5.43</v>
      </c>
      <c r="K203" s="10">
        <v>5.0199999999999996</v>
      </c>
      <c r="L203" s="7">
        <v>8.52</v>
      </c>
      <c r="M203" s="10">
        <v>3.1</v>
      </c>
      <c r="N203" s="7">
        <v>5.0199999999999996</v>
      </c>
      <c r="O203" s="21">
        <v>637.99</v>
      </c>
    </row>
    <row r="204" spans="1:15" x14ac:dyDescent="0.2">
      <c r="A204" s="34">
        <v>39387</v>
      </c>
      <c r="B204" s="4">
        <v>215.28</v>
      </c>
      <c r="C204" s="11">
        <v>123.1</v>
      </c>
      <c r="D204" s="4">
        <v>1.33</v>
      </c>
      <c r="E204" s="11">
        <v>131.55000000000001</v>
      </c>
      <c r="F204" s="4">
        <v>133.15</v>
      </c>
      <c r="G204" s="11">
        <v>7.74</v>
      </c>
      <c r="H204" s="11">
        <v>12.93</v>
      </c>
      <c r="I204" s="32">
        <v>112.48</v>
      </c>
      <c r="J204" s="11">
        <v>4.99</v>
      </c>
      <c r="K204" s="11">
        <v>4.68</v>
      </c>
      <c r="L204" s="4">
        <v>9.39</v>
      </c>
      <c r="M204" s="11">
        <v>6.96</v>
      </c>
      <c r="N204" s="4">
        <v>5.57</v>
      </c>
      <c r="O204" s="22">
        <v>636</v>
      </c>
    </row>
    <row r="205" spans="1:15" x14ac:dyDescent="0.2">
      <c r="A205" s="34">
        <v>39356</v>
      </c>
      <c r="B205" s="4">
        <v>203.93</v>
      </c>
      <c r="C205" s="11">
        <v>109.45</v>
      </c>
      <c r="D205" s="4">
        <v>1.19</v>
      </c>
      <c r="E205" s="11">
        <v>129.75</v>
      </c>
      <c r="F205" s="4">
        <v>120.53</v>
      </c>
      <c r="G205" s="11">
        <v>7.01</v>
      </c>
      <c r="H205" s="11">
        <v>12.51</v>
      </c>
      <c r="I205" s="32">
        <v>101.01</v>
      </c>
      <c r="J205" s="11">
        <v>4.87</v>
      </c>
      <c r="K205" s="11">
        <v>3.74</v>
      </c>
      <c r="L205" s="4">
        <v>8.25</v>
      </c>
      <c r="M205" s="11">
        <v>6.59</v>
      </c>
      <c r="N205" s="4">
        <v>5.15</v>
      </c>
      <c r="O205" s="22">
        <v>593.45000000000005</v>
      </c>
    </row>
    <row r="206" spans="1:15" x14ac:dyDescent="0.2">
      <c r="A206" s="34">
        <v>39326</v>
      </c>
      <c r="B206" s="4">
        <v>169.4</v>
      </c>
      <c r="C206" s="11">
        <v>94.95</v>
      </c>
      <c r="D206" s="4">
        <v>1.04</v>
      </c>
      <c r="E206" s="11">
        <v>125.61</v>
      </c>
      <c r="F206" s="4">
        <v>108.55</v>
      </c>
      <c r="G206" s="11">
        <v>6.13</v>
      </c>
      <c r="H206" s="11">
        <v>11.98</v>
      </c>
      <c r="I206" s="32">
        <v>90.44</v>
      </c>
      <c r="J206" s="11">
        <v>3.78</v>
      </c>
      <c r="K206" s="11">
        <v>3.66</v>
      </c>
      <c r="L206" s="4">
        <v>7.24</v>
      </c>
      <c r="M206" s="11">
        <v>5.99</v>
      </c>
      <c r="N206" s="4">
        <v>4.78</v>
      </c>
      <c r="O206" s="22">
        <v>525</v>
      </c>
    </row>
    <row r="207" spans="1:15" x14ac:dyDescent="0.2">
      <c r="A207" s="34">
        <v>39295</v>
      </c>
      <c r="B207" s="4">
        <v>152.02000000000001</v>
      </c>
      <c r="C207" s="11">
        <v>82.23</v>
      </c>
      <c r="D207" s="4">
        <v>0.92</v>
      </c>
      <c r="E207" s="11">
        <v>95.79</v>
      </c>
      <c r="F207" s="4">
        <v>95.31</v>
      </c>
      <c r="G207" s="11">
        <v>5.5</v>
      </c>
      <c r="H207" s="11">
        <v>9.42</v>
      </c>
      <c r="I207" s="32">
        <v>80.39</v>
      </c>
      <c r="J207" s="11">
        <v>3.73</v>
      </c>
      <c r="K207" s="11">
        <v>3.52</v>
      </c>
      <c r="L207" s="4">
        <v>6.48</v>
      </c>
      <c r="M207" s="11">
        <v>4.88</v>
      </c>
      <c r="N207" s="4">
        <v>4.4400000000000004</v>
      </c>
      <c r="O207" s="22">
        <v>449.32</v>
      </c>
    </row>
    <row r="208" spans="1:15" x14ac:dyDescent="0.2">
      <c r="A208" s="34">
        <v>39264</v>
      </c>
      <c r="B208" s="4">
        <v>146.66</v>
      </c>
      <c r="C208" s="11">
        <v>70.7</v>
      </c>
      <c r="D208" s="4">
        <v>0.83</v>
      </c>
      <c r="E208" s="11">
        <v>95.72</v>
      </c>
      <c r="F208" s="4">
        <v>82.9</v>
      </c>
      <c r="G208" s="11">
        <v>4.7300000000000004</v>
      </c>
      <c r="H208" s="11">
        <v>9.14</v>
      </c>
      <c r="I208" s="11">
        <v>69.03</v>
      </c>
      <c r="J208" s="4">
        <v>3.61</v>
      </c>
      <c r="K208" s="11">
        <v>3.13</v>
      </c>
      <c r="L208" s="4">
        <v>5.66</v>
      </c>
      <c r="M208" s="11">
        <v>4.76</v>
      </c>
      <c r="N208" s="4">
        <v>4.04</v>
      </c>
      <c r="O208" s="22">
        <v>418.01</v>
      </c>
    </row>
    <row r="209" spans="1:15" x14ac:dyDescent="0.2">
      <c r="A209" s="34">
        <v>39234</v>
      </c>
      <c r="B209" s="4">
        <v>114.03</v>
      </c>
      <c r="C209" s="11">
        <v>59.41</v>
      </c>
      <c r="D209" s="4">
        <v>0.69</v>
      </c>
      <c r="E209" s="11">
        <v>73.930000000000007</v>
      </c>
      <c r="F209" s="4">
        <v>68.45</v>
      </c>
      <c r="G209" s="11">
        <v>3.76</v>
      </c>
      <c r="H209" s="11">
        <v>6.79</v>
      </c>
      <c r="I209" s="11">
        <v>57.9</v>
      </c>
      <c r="J209" s="4">
        <v>2.59</v>
      </c>
      <c r="K209" s="11">
        <v>3.06</v>
      </c>
      <c r="L209" s="4">
        <v>4.8899999999999997</v>
      </c>
      <c r="M209" s="11">
        <v>3.96</v>
      </c>
      <c r="N209" s="4">
        <v>3.43</v>
      </c>
      <c r="O209" s="22">
        <v>334.44</v>
      </c>
    </row>
    <row r="210" spans="1:15" x14ac:dyDescent="0.2">
      <c r="A210" s="34">
        <v>39203</v>
      </c>
      <c r="B210" s="4">
        <v>97.02</v>
      </c>
      <c r="C210" s="11">
        <v>49.62</v>
      </c>
      <c r="D210" s="4">
        <v>0.57999999999999996</v>
      </c>
      <c r="E210" s="11">
        <v>34.79</v>
      </c>
      <c r="F210" s="4">
        <v>51.08</v>
      </c>
      <c r="G210" s="11">
        <v>3.11</v>
      </c>
      <c r="H210" s="11">
        <v>1.02</v>
      </c>
      <c r="I210" s="11">
        <v>46.95</v>
      </c>
      <c r="J210" s="4">
        <v>2.48</v>
      </c>
      <c r="K210" s="11">
        <v>2.4500000000000002</v>
      </c>
      <c r="L210" s="4">
        <v>4.08</v>
      </c>
      <c r="M210" s="11">
        <v>3.35</v>
      </c>
      <c r="N210" s="4">
        <v>2.86</v>
      </c>
      <c r="O210" s="22">
        <v>248.31</v>
      </c>
    </row>
    <row r="211" spans="1:15" x14ac:dyDescent="0.2">
      <c r="A211" s="34">
        <v>39173</v>
      </c>
      <c r="B211" s="4">
        <v>87.65</v>
      </c>
      <c r="C211" s="11">
        <v>41.42</v>
      </c>
      <c r="D211" s="4">
        <v>0.46</v>
      </c>
      <c r="E211" s="11">
        <v>33.64</v>
      </c>
      <c r="F211" s="4">
        <v>41.12</v>
      </c>
      <c r="G211" s="11">
        <v>2.44</v>
      </c>
      <c r="H211" s="11">
        <v>1.87</v>
      </c>
      <c r="I211" s="11">
        <v>36.81</v>
      </c>
      <c r="J211" s="4">
        <v>2.34</v>
      </c>
      <c r="K211" s="11">
        <v>0.35</v>
      </c>
      <c r="L211" s="4">
        <v>3.21</v>
      </c>
      <c r="M211" s="11">
        <v>2.73</v>
      </c>
      <c r="N211" s="4">
        <v>2.46</v>
      </c>
      <c r="O211" s="22">
        <v>215.38</v>
      </c>
    </row>
    <row r="212" spans="1:15" x14ac:dyDescent="0.2">
      <c r="A212" s="34">
        <v>39142</v>
      </c>
      <c r="B212" s="4">
        <v>55.62</v>
      </c>
      <c r="C212" s="11">
        <v>31.61</v>
      </c>
      <c r="D212" s="4">
        <v>0.34</v>
      </c>
      <c r="E212" s="11">
        <v>30.79</v>
      </c>
      <c r="F212" s="4">
        <v>39.29</v>
      </c>
      <c r="G212" s="11">
        <v>1.77</v>
      </c>
      <c r="H212" s="11">
        <v>8.24</v>
      </c>
      <c r="I212" s="11">
        <v>29.28</v>
      </c>
      <c r="J212" s="4">
        <v>0.99</v>
      </c>
      <c r="K212" s="11">
        <v>0.22</v>
      </c>
      <c r="L212" s="4">
        <v>2.4</v>
      </c>
      <c r="M212" s="11">
        <v>2.15</v>
      </c>
      <c r="N212" s="4">
        <v>1.67</v>
      </c>
      <c r="O212" s="22">
        <v>165.08</v>
      </c>
    </row>
    <row r="213" spans="1:15" x14ac:dyDescent="0.2">
      <c r="A213" s="34">
        <v>39114</v>
      </c>
      <c r="B213" s="4">
        <v>38.22</v>
      </c>
      <c r="C213" s="11">
        <v>21.17</v>
      </c>
      <c r="D213" s="4">
        <v>0.21</v>
      </c>
      <c r="E213" s="11">
        <v>2.75</v>
      </c>
      <c r="F213" s="4">
        <v>23.64</v>
      </c>
      <c r="G213" s="11">
        <v>1.25</v>
      </c>
      <c r="H213" s="11">
        <v>0.94</v>
      </c>
      <c r="I213" s="11">
        <v>21.45</v>
      </c>
      <c r="J213" s="4">
        <v>0.83</v>
      </c>
      <c r="K213" s="11">
        <v>0.14000000000000001</v>
      </c>
      <c r="L213" s="4">
        <v>1.59</v>
      </c>
      <c r="M213" s="11">
        <v>1.52</v>
      </c>
      <c r="N213" s="4">
        <v>1.35</v>
      </c>
      <c r="O213" s="22">
        <v>91.42</v>
      </c>
    </row>
    <row r="214" spans="1:15" ht="13.5" thickBot="1" x14ac:dyDescent="0.25">
      <c r="A214" s="36">
        <v>39083</v>
      </c>
      <c r="B214" s="13">
        <v>35.049999999999997</v>
      </c>
      <c r="C214" s="14">
        <v>10.82</v>
      </c>
      <c r="D214" s="15">
        <v>0.11</v>
      </c>
      <c r="E214" s="14">
        <v>1.08</v>
      </c>
      <c r="F214" s="15">
        <v>12.68</v>
      </c>
      <c r="G214" s="14">
        <v>0.7</v>
      </c>
      <c r="H214" s="14">
        <v>0.37</v>
      </c>
      <c r="I214" s="14">
        <v>11.61</v>
      </c>
      <c r="J214" s="15">
        <v>0.43</v>
      </c>
      <c r="K214" s="14">
        <v>0.08</v>
      </c>
      <c r="L214" s="15">
        <v>0.8</v>
      </c>
      <c r="M214" s="14">
        <v>0.77</v>
      </c>
      <c r="N214" s="15">
        <v>0.52</v>
      </c>
      <c r="O214" s="23">
        <v>62.34</v>
      </c>
    </row>
    <row r="215" spans="1:15" x14ac:dyDescent="0.2">
      <c r="A215" s="31">
        <v>39052</v>
      </c>
      <c r="B215" s="9">
        <v>208.41</v>
      </c>
      <c r="C215" s="10">
        <v>110.52</v>
      </c>
      <c r="D215" s="7">
        <v>1.25</v>
      </c>
      <c r="E215" s="10">
        <v>142.25</v>
      </c>
      <c r="F215" s="7">
        <v>143.66</v>
      </c>
      <c r="G215" s="10">
        <v>6.42</v>
      </c>
      <c r="H215" s="10">
        <v>26.58</v>
      </c>
      <c r="I215" s="7">
        <v>110.66</v>
      </c>
      <c r="J215" s="10">
        <v>5.19</v>
      </c>
      <c r="K215" s="10">
        <v>4.99</v>
      </c>
      <c r="L215" s="7">
        <v>8.11</v>
      </c>
      <c r="M215" s="10">
        <v>2.5499999999999998</v>
      </c>
      <c r="N215" s="7">
        <v>4.32</v>
      </c>
      <c r="O215" s="21">
        <v>631.25</v>
      </c>
    </row>
    <row r="216" spans="1:15" x14ac:dyDescent="0.2">
      <c r="A216" s="34">
        <v>39022</v>
      </c>
      <c r="B216" s="4">
        <v>200.25</v>
      </c>
      <c r="C216" s="11">
        <v>109.25</v>
      </c>
      <c r="D216" s="4">
        <v>1.0900000000000001</v>
      </c>
      <c r="E216" s="11">
        <v>109.35</v>
      </c>
      <c r="F216" s="4">
        <v>120.04</v>
      </c>
      <c r="G216" s="11">
        <v>6.72</v>
      </c>
      <c r="H216" s="11">
        <v>14.03</v>
      </c>
      <c r="I216" s="32">
        <v>99.29</v>
      </c>
      <c r="J216" s="11">
        <v>4.55</v>
      </c>
      <c r="K216" s="11">
        <v>4.66</v>
      </c>
      <c r="L216" s="4">
        <v>7.61</v>
      </c>
      <c r="M216" s="11">
        <v>2.87</v>
      </c>
      <c r="N216" s="4">
        <v>4.43</v>
      </c>
      <c r="O216" s="22">
        <v>564.1</v>
      </c>
    </row>
    <row r="217" spans="1:15" x14ac:dyDescent="0.2">
      <c r="A217" s="34">
        <v>38991</v>
      </c>
      <c r="B217" s="4">
        <v>185.62</v>
      </c>
      <c r="C217" s="11">
        <v>100.07</v>
      </c>
      <c r="D217" s="4">
        <v>0.96</v>
      </c>
      <c r="E217" s="11">
        <v>106.88</v>
      </c>
      <c r="F217" s="4">
        <v>109.08</v>
      </c>
      <c r="G217" s="11">
        <v>6.17</v>
      </c>
      <c r="H217" s="11">
        <v>13.6</v>
      </c>
      <c r="I217" s="32">
        <v>89.31</v>
      </c>
      <c r="J217" s="11">
        <v>4.4400000000000004</v>
      </c>
      <c r="K217" s="11">
        <v>4</v>
      </c>
      <c r="L217" s="4">
        <v>6.81</v>
      </c>
      <c r="M217" s="11">
        <v>2.74</v>
      </c>
      <c r="N217" s="4">
        <v>4.18</v>
      </c>
      <c r="O217" s="22">
        <v>524.78</v>
      </c>
    </row>
    <row r="218" spans="1:15" x14ac:dyDescent="0.2">
      <c r="A218" s="34">
        <v>38961</v>
      </c>
      <c r="B218" s="4">
        <v>153.55000000000001</v>
      </c>
      <c r="C218" s="11">
        <v>90.82</v>
      </c>
      <c r="D218" s="4">
        <v>0.86</v>
      </c>
      <c r="E218" s="11">
        <v>103.79</v>
      </c>
      <c r="F218" s="4">
        <v>98.56</v>
      </c>
      <c r="G218" s="11">
        <v>5.38</v>
      </c>
      <c r="H218" s="11">
        <v>13.15</v>
      </c>
      <c r="I218" s="32">
        <v>80.03</v>
      </c>
      <c r="J218" s="11">
        <v>3.41</v>
      </c>
      <c r="K218" s="11">
        <v>3.68</v>
      </c>
      <c r="L218" s="4">
        <v>6.07</v>
      </c>
      <c r="M218" s="11">
        <v>2.61</v>
      </c>
      <c r="N218" s="4">
        <v>3.94</v>
      </c>
      <c r="O218" s="22">
        <v>467.29</v>
      </c>
    </row>
    <row r="219" spans="1:15" x14ac:dyDescent="0.2">
      <c r="A219" s="34">
        <v>38930</v>
      </c>
      <c r="B219" s="4">
        <v>139.69</v>
      </c>
      <c r="C219" s="11">
        <v>83.53</v>
      </c>
      <c r="D219" s="4">
        <v>0.76</v>
      </c>
      <c r="E219" s="11">
        <v>78.25</v>
      </c>
      <c r="F219" s="4">
        <v>86.36</v>
      </c>
      <c r="G219" s="11">
        <v>4.8</v>
      </c>
      <c r="H219" s="11">
        <v>10.78</v>
      </c>
      <c r="I219" s="32">
        <v>70.78</v>
      </c>
      <c r="J219" s="11">
        <v>3.33</v>
      </c>
      <c r="K219" s="11">
        <v>3.3</v>
      </c>
      <c r="L219" s="4">
        <v>5.32</v>
      </c>
      <c r="M219" s="11">
        <v>2.46</v>
      </c>
      <c r="N219" s="4">
        <v>3.63</v>
      </c>
      <c r="O219" s="22">
        <v>406.63</v>
      </c>
    </row>
    <row r="220" spans="1:15" x14ac:dyDescent="0.2">
      <c r="A220" s="34">
        <v>38899</v>
      </c>
      <c r="B220" s="4">
        <v>131.28</v>
      </c>
      <c r="C220" s="11">
        <v>76.040000000000006</v>
      </c>
      <c r="D220" s="4">
        <v>0.67</v>
      </c>
      <c r="E220" s="11">
        <v>77.94</v>
      </c>
      <c r="F220" s="4">
        <v>75.98</v>
      </c>
      <c r="G220" s="11">
        <v>4.21</v>
      </c>
      <c r="H220" s="11">
        <v>10.49</v>
      </c>
      <c r="I220" s="11">
        <v>61.28</v>
      </c>
      <c r="J220" s="4">
        <v>3.24</v>
      </c>
      <c r="K220" s="11">
        <v>2.9</v>
      </c>
      <c r="L220" s="4">
        <v>4.66</v>
      </c>
      <c r="M220" s="11">
        <v>2.31</v>
      </c>
      <c r="N220" s="4">
        <v>3.36</v>
      </c>
      <c r="O220" s="22">
        <v>378.38</v>
      </c>
    </row>
    <row r="221" spans="1:15" x14ac:dyDescent="0.2">
      <c r="A221" s="34">
        <v>38869</v>
      </c>
      <c r="B221" s="4">
        <v>101.85</v>
      </c>
      <c r="C221" s="11">
        <v>68.63</v>
      </c>
      <c r="D221" s="4">
        <v>0.6</v>
      </c>
      <c r="E221" s="11">
        <v>74.97</v>
      </c>
      <c r="F221" s="4">
        <v>64.2</v>
      </c>
      <c r="G221" s="11">
        <v>3.42</v>
      </c>
      <c r="H221" s="11">
        <v>9.18</v>
      </c>
      <c r="I221" s="11">
        <v>51.6</v>
      </c>
      <c r="J221" s="4">
        <v>2.27</v>
      </c>
      <c r="K221" s="11">
        <v>2.67</v>
      </c>
      <c r="L221" s="4">
        <v>4</v>
      </c>
      <c r="M221" s="11">
        <v>2.16</v>
      </c>
      <c r="N221" s="4">
        <v>2.86</v>
      </c>
      <c r="O221" s="22">
        <v>324.20999999999998</v>
      </c>
    </row>
    <row r="222" spans="1:15" x14ac:dyDescent="0.2">
      <c r="A222" s="34">
        <v>38838</v>
      </c>
      <c r="B222" s="4">
        <v>89.11</v>
      </c>
      <c r="C222" s="11">
        <v>61.5</v>
      </c>
      <c r="D222" s="4">
        <v>0.51</v>
      </c>
      <c r="E222" s="11">
        <v>32.700000000000003</v>
      </c>
      <c r="F222" s="4">
        <v>47.93</v>
      </c>
      <c r="G222" s="11">
        <v>2.8</v>
      </c>
      <c r="H222" s="11">
        <v>3.16</v>
      </c>
      <c r="I222" s="11">
        <v>41.97</v>
      </c>
      <c r="J222" s="4">
        <v>2.19</v>
      </c>
      <c r="K222" s="11">
        <v>1.94</v>
      </c>
      <c r="L222" s="4">
        <v>3.21</v>
      </c>
      <c r="M222" s="11">
        <v>1.99</v>
      </c>
      <c r="N222" s="4">
        <v>2.41</v>
      </c>
      <c r="O222" s="22">
        <v>243.49</v>
      </c>
    </row>
    <row r="223" spans="1:15" x14ac:dyDescent="0.2">
      <c r="A223" s="34">
        <v>38808</v>
      </c>
      <c r="B223" s="4">
        <v>79.81</v>
      </c>
      <c r="C223" s="11">
        <v>41.04</v>
      </c>
      <c r="D223" s="4">
        <v>0.4</v>
      </c>
      <c r="E223" s="11">
        <v>31.23</v>
      </c>
      <c r="F223" s="4">
        <v>38.53</v>
      </c>
      <c r="G223" s="11">
        <v>2.06</v>
      </c>
      <c r="H223" s="11">
        <v>3.14</v>
      </c>
      <c r="I223" s="11">
        <v>33.33</v>
      </c>
      <c r="J223" s="4">
        <v>2.06</v>
      </c>
      <c r="K223" s="11">
        <v>0.28999999999999998</v>
      </c>
      <c r="L223" s="4">
        <v>2.5099999999999998</v>
      </c>
      <c r="M223" s="11">
        <v>1.83</v>
      </c>
      <c r="N223" s="4">
        <v>2.08</v>
      </c>
      <c r="O223" s="22">
        <v>199.78</v>
      </c>
    </row>
    <row r="224" spans="1:15" x14ac:dyDescent="0.2">
      <c r="A224" s="34">
        <v>38777</v>
      </c>
      <c r="B224" s="4">
        <v>53.37</v>
      </c>
      <c r="C224" s="11">
        <v>30.31</v>
      </c>
      <c r="D224" s="4">
        <v>0.3</v>
      </c>
      <c r="E224" s="11">
        <v>30.17</v>
      </c>
      <c r="F224" s="4">
        <v>37.6</v>
      </c>
      <c r="G224" s="11">
        <v>1.58</v>
      </c>
      <c r="H224" s="11">
        <v>9.19</v>
      </c>
      <c r="I224" s="11">
        <v>26.83</v>
      </c>
      <c r="J224" s="4">
        <v>0.81</v>
      </c>
      <c r="K224" s="11">
        <v>0.21</v>
      </c>
      <c r="L224" s="4">
        <v>1.87</v>
      </c>
      <c r="M224" s="11">
        <v>1.61</v>
      </c>
      <c r="N224" s="4">
        <v>1.75</v>
      </c>
      <c r="O224" s="22">
        <v>158</v>
      </c>
    </row>
    <row r="225" spans="1:15" x14ac:dyDescent="0.2">
      <c r="A225" s="34">
        <v>38749</v>
      </c>
      <c r="B225" s="4">
        <v>39.380000000000003</v>
      </c>
      <c r="C225" s="11">
        <v>19.809999999999999</v>
      </c>
      <c r="D225" s="4">
        <v>0.18</v>
      </c>
      <c r="E225" s="11">
        <v>2.35</v>
      </c>
      <c r="F225" s="4">
        <v>21.87</v>
      </c>
      <c r="G225" s="11">
        <v>1.1299999999999999</v>
      </c>
      <c r="H225" s="11">
        <v>0.96</v>
      </c>
      <c r="I225" s="11">
        <v>19.78</v>
      </c>
      <c r="J225" s="4">
        <v>0.66</v>
      </c>
      <c r="K225" s="11">
        <v>0.13</v>
      </c>
      <c r="L225" s="4">
        <v>1.1499999999999999</v>
      </c>
      <c r="M225" s="11">
        <v>1.19</v>
      </c>
      <c r="N225" s="4">
        <v>1.44</v>
      </c>
      <c r="O225" s="22">
        <v>88.16</v>
      </c>
    </row>
    <row r="226" spans="1:15" ht="13.5" thickBot="1" x14ac:dyDescent="0.25">
      <c r="A226" s="36">
        <v>38718</v>
      </c>
      <c r="B226" s="13">
        <v>31.42</v>
      </c>
      <c r="C226" s="14">
        <v>10.130000000000001</v>
      </c>
      <c r="D226" s="15">
        <v>0.09</v>
      </c>
      <c r="E226" s="14">
        <v>1.27</v>
      </c>
      <c r="F226" s="15">
        <v>12.44</v>
      </c>
      <c r="G226" s="14">
        <v>0.63</v>
      </c>
      <c r="H226" s="14">
        <v>0.39</v>
      </c>
      <c r="I226" s="14">
        <v>11.42</v>
      </c>
      <c r="J226" s="15">
        <v>0.36</v>
      </c>
      <c r="K226" s="14">
        <v>7.0000000000000007E-2</v>
      </c>
      <c r="L226" s="15">
        <v>0.56000000000000005</v>
      </c>
      <c r="M226" s="14">
        <v>0.45</v>
      </c>
      <c r="N226" s="15">
        <v>0.53</v>
      </c>
      <c r="O226" s="23">
        <v>57.32</v>
      </c>
    </row>
    <row r="227" spans="1:15" x14ac:dyDescent="0.2">
      <c r="A227" s="31">
        <v>38687</v>
      </c>
      <c r="B227" s="9">
        <v>184.18</v>
      </c>
      <c r="C227" s="10">
        <v>95.98</v>
      </c>
      <c r="D227" s="7">
        <v>4.91</v>
      </c>
      <c r="E227" s="10">
        <v>112.04</v>
      </c>
      <c r="F227" s="7">
        <v>133.24</v>
      </c>
      <c r="G227" s="10">
        <v>6.57</v>
      </c>
      <c r="H227" s="10">
        <v>24.04</v>
      </c>
      <c r="I227" s="7">
        <v>102.63</v>
      </c>
      <c r="J227" s="10">
        <v>5.51</v>
      </c>
      <c r="K227" s="10">
        <v>4.95</v>
      </c>
      <c r="L227" s="7">
        <v>10.38</v>
      </c>
      <c r="M227" s="10">
        <v>2.4700000000000002</v>
      </c>
      <c r="N227" s="7">
        <v>4.21</v>
      </c>
      <c r="O227" s="21">
        <v>557.87</v>
      </c>
    </row>
    <row r="228" spans="1:15" x14ac:dyDescent="0.2">
      <c r="A228" s="34">
        <v>38657</v>
      </c>
      <c r="B228" s="4">
        <v>188.9</v>
      </c>
      <c r="C228" s="11">
        <v>102.55</v>
      </c>
      <c r="D228" s="4">
        <v>1.1100000000000001</v>
      </c>
      <c r="E228" s="11">
        <v>115.4</v>
      </c>
      <c r="F228" s="4">
        <v>126.41</v>
      </c>
      <c r="G228" s="11">
        <v>5.8</v>
      </c>
      <c r="H228" s="11">
        <v>22.26</v>
      </c>
      <c r="I228" s="32">
        <v>98.35</v>
      </c>
      <c r="J228" s="11">
        <v>4.34</v>
      </c>
      <c r="K228" s="11">
        <v>4.57</v>
      </c>
      <c r="L228" s="4">
        <v>7.31</v>
      </c>
      <c r="M228" s="11">
        <v>2.4</v>
      </c>
      <c r="N228" s="4">
        <v>3.75</v>
      </c>
      <c r="O228" s="22">
        <v>556.74</v>
      </c>
    </row>
    <row r="229" spans="1:15" x14ac:dyDescent="0.2">
      <c r="A229" s="34">
        <v>38626</v>
      </c>
      <c r="B229" s="4">
        <v>173.35</v>
      </c>
      <c r="C229" s="11">
        <v>94.4</v>
      </c>
      <c r="D229" s="4">
        <v>0.98</v>
      </c>
      <c r="E229" s="11">
        <v>112.5</v>
      </c>
      <c r="F229" s="4">
        <v>115.6</v>
      </c>
      <c r="G229" s="11">
        <v>5.3</v>
      </c>
      <c r="H229" s="11">
        <v>21.8</v>
      </c>
      <c r="I229" s="32">
        <v>88.5</v>
      </c>
      <c r="J229" s="11">
        <v>4.2</v>
      </c>
      <c r="K229" s="11">
        <v>4</v>
      </c>
      <c r="L229" s="4">
        <v>6.7</v>
      </c>
      <c r="M229" s="11">
        <v>2.2999999999999998</v>
      </c>
      <c r="N229" s="4">
        <v>3.5</v>
      </c>
      <c r="O229" s="22">
        <v>517.53</v>
      </c>
    </row>
    <row r="230" spans="1:15" x14ac:dyDescent="0.2">
      <c r="A230" s="34">
        <v>38596</v>
      </c>
      <c r="B230" s="4">
        <v>143.9</v>
      </c>
      <c r="C230" s="11">
        <v>87.2</v>
      </c>
      <c r="D230" s="4">
        <v>0.9</v>
      </c>
      <c r="E230" s="11">
        <v>110.1</v>
      </c>
      <c r="F230" s="4">
        <v>105.4</v>
      </c>
      <c r="G230" s="11">
        <v>4.8</v>
      </c>
      <c r="H230" s="11">
        <v>21.4</v>
      </c>
      <c r="I230" s="32">
        <v>79.2</v>
      </c>
      <c r="J230" s="11">
        <v>3.3</v>
      </c>
      <c r="K230" s="11">
        <v>3.7</v>
      </c>
      <c r="L230" s="4">
        <v>6</v>
      </c>
      <c r="M230" s="11">
        <v>2.2000000000000002</v>
      </c>
      <c r="N230" s="4">
        <v>3.2</v>
      </c>
      <c r="O230" s="22">
        <v>465.9</v>
      </c>
    </row>
    <row r="231" spans="1:15" x14ac:dyDescent="0.2">
      <c r="A231" s="34">
        <v>38565</v>
      </c>
      <c r="B231" s="4">
        <v>128.4</v>
      </c>
      <c r="C231" s="11">
        <v>81.3</v>
      </c>
      <c r="D231" s="4">
        <v>0.8</v>
      </c>
      <c r="E231" s="11">
        <v>81.599999999999994</v>
      </c>
      <c r="F231" s="4">
        <v>92.9</v>
      </c>
      <c r="G231" s="11">
        <v>4.2</v>
      </c>
      <c r="H231" s="11">
        <v>18.7</v>
      </c>
      <c r="I231" s="32">
        <v>70</v>
      </c>
      <c r="J231" s="11">
        <v>3.2</v>
      </c>
      <c r="K231" s="11">
        <v>3.2</v>
      </c>
      <c r="L231" s="4">
        <v>5.3</v>
      </c>
      <c r="M231" s="11">
        <v>5.2</v>
      </c>
      <c r="N231" s="4">
        <v>2.9</v>
      </c>
      <c r="O231" s="22">
        <v>404.8</v>
      </c>
    </row>
    <row r="232" spans="1:15" x14ac:dyDescent="0.2">
      <c r="A232" s="34">
        <v>38534</v>
      </c>
      <c r="B232" s="4">
        <v>118.73</v>
      </c>
      <c r="C232" s="11">
        <v>66.58</v>
      </c>
      <c r="D232" s="4">
        <v>0.65</v>
      </c>
      <c r="E232" s="11">
        <v>79.959999999999994</v>
      </c>
      <c r="F232" s="4">
        <v>82.09</v>
      </c>
      <c r="G232" s="11">
        <v>3.56</v>
      </c>
      <c r="H232" s="11">
        <v>18.27</v>
      </c>
      <c r="I232" s="11">
        <v>60.26</v>
      </c>
      <c r="J232" s="4">
        <v>3.12</v>
      </c>
      <c r="K232" s="11">
        <v>2.84</v>
      </c>
      <c r="L232" s="4">
        <v>4.68</v>
      </c>
      <c r="M232" s="11">
        <v>2.04</v>
      </c>
      <c r="N232" s="4">
        <v>2.86</v>
      </c>
      <c r="O232" s="22">
        <v>363.55</v>
      </c>
    </row>
    <row r="233" spans="1:15" x14ac:dyDescent="0.2">
      <c r="A233" s="34">
        <v>38504</v>
      </c>
      <c r="B233" s="4">
        <v>90.94</v>
      </c>
      <c r="C233" s="11">
        <v>57.61</v>
      </c>
      <c r="D233" s="4">
        <v>0.56000000000000005</v>
      </c>
      <c r="E233" s="11">
        <v>70.78</v>
      </c>
      <c r="F233" s="4">
        <v>69.92</v>
      </c>
      <c r="G233" s="11">
        <v>3.02</v>
      </c>
      <c r="H233" s="11">
        <v>16.46</v>
      </c>
      <c r="I233" s="11">
        <v>50.44</v>
      </c>
      <c r="J233" s="4">
        <v>2.2200000000000002</v>
      </c>
      <c r="K233" s="11">
        <v>2.58</v>
      </c>
      <c r="L233" s="4">
        <v>4.08</v>
      </c>
      <c r="M233" s="11">
        <v>1.93</v>
      </c>
      <c r="N233" s="4">
        <v>2.42</v>
      </c>
      <c r="O233" s="22">
        <v>303.04000000000002</v>
      </c>
    </row>
    <row r="234" spans="1:15" x14ac:dyDescent="0.2">
      <c r="A234" s="34">
        <v>38473</v>
      </c>
      <c r="B234" s="4">
        <v>75.88</v>
      </c>
      <c r="C234" s="11">
        <v>46.95</v>
      </c>
      <c r="D234" s="4">
        <v>0.47</v>
      </c>
      <c r="E234" s="11">
        <v>27.55</v>
      </c>
      <c r="F234" s="4">
        <v>53.13</v>
      </c>
      <c r="G234" s="11">
        <v>2.41</v>
      </c>
      <c r="H234" s="11">
        <v>9.83</v>
      </c>
      <c r="I234" s="11">
        <v>40.89</v>
      </c>
      <c r="J234" s="4">
        <v>2.13</v>
      </c>
      <c r="K234" s="11">
        <v>1.82</v>
      </c>
      <c r="L234" s="4">
        <v>3.4</v>
      </c>
      <c r="M234" s="11">
        <v>1.79</v>
      </c>
      <c r="N234" s="4">
        <v>2.06</v>
      </c>
      <c r="O234" s="22">
        <v>215.18</v>
      </c>
    </row>
    <row r="235" spans="1:15" x14ac:dyDescent="0.2">
      <c r="A235" s="34">
        <v>38443</v>
      </c>
      <c r="B235" s="4">
        <v>65.28</v>
      </c>
      <c r="C235" s="11">
        <v>36.85</v>
      </c>
      <c r="D235" s="4">
        <v>0.36</v>
      </c>
      <c r="E235" s="11">
        <v>26.88</v>
      </c>
      <c r="F235" s="4">
        <v>43.44</v>
      </c>
      <c r="G235" s="11">
        <v>1.84</v>
      </c>
      <c r="H235" s="11">
        <v>9.51</v>
      </c>
      <c r="I235" s="11">
        <v>32.090000000000003</v>
      </c>
      <c r="J235" s="4">
        <v>2.02</v>
      </c>
      <c r="K235" s="11">
        <v>0.45</v>
      </c>
      <c r="L235" s="4">
        <v>2.65</v>
      </c>
      <c r="M235" s="11">
        <v>1.66</v>
      </c>
      <c r="N235" s="4">
        <v>1.71</v>
      </c>
      <c r="O235" s="22">
        <v>181.3</v>
      </c>
    </row>
    <row r="236" spans="1:15" x14ac:dyDescent="0.2">
      <c r="A236" s="34">
        <v>38412</v>
      </c>
      <c r="B236" s="4">
        <v>41.73</v>
      </c>
      <c r="C236" s="11">
        <v>28.86</v>
      </c>
      <c r="D236" s="4">
        <v>0.28000000000000003</v>
      </c>
      <c r="E236" s="11">
        <v>25.55</v>
      </c>
      <c r="F236" s="4">
        <v>36.6</v>
      </c>
      <c r="G236" s="11">
        <v>1.4</v>
      </c>
      <c r="H236" s="11">
        <v>9.41</v>
      </c>
      <c r="I236" s="11">
        <v>25.79</v>
      </c>
      <c r="J236" s="4">
        <v>0.84</v>
      </c>
      <c r="K236" s="11">
        <v>0.25</v>
      </c>
      <c r="L236" s="4">
        <v>1.97</v>
      </c>
      <c r="M236" s="11">
        <v>1.58</v>
      </c>
      <c r="N236" s="4">
        <v>1.28</v>
      </c>
      <c r="O236" s="22">
        <v>138.94</v>
      </c>
    </row>
    <row r="237" spans="1:15" x14ac:dyDescent="0.2">
      <c r="A237" s="34">
        <v>38384</v>
      </c>
      <c r="B237" s="4">
        <v>27.85</v>
      </c>
      <c r="C237" s="11">
        <v>19.690000000000001</v>
      </c>
      <c r="D237" s="4">
        <v>0.18</v>
      </c>
      <c r="E237" s="11">
        <v>1.77</v>
      </c>
      <c r="F237" s="4">
        <v>20.99</v>
      </c>
      <c r="G237" s="11">
        <v>1.01</v>
      </c>
      <c r="H237" s="11">
        <v>1.05</v>
      </c>
      <c r="I237" s="11">
        <v>18.93</v>
      </c>
      <c r="J237" s="4">
        <v>0.66</v>
      </c>
      <c r="K237" s="11">
        <v>0.16</v>
      </c>
      <c r="L237" s="4">
        <v>1.18</v>
      </c>
      <c r="M237" s="11">
        <v>1.22</v>
      </c>
      <c r="N237" s="4">
        <v>0.91</v>
      </c>
      <c r="O237" s="22">
        <v>74.61</v>
      </c>
    </row>
    <row r="238" spans="1:15" ht="13.5" thickBot="1" x14ac:dyDescent="0.25">
      <c r="A238" s="36">
        <v>38353</v>
      </c>
      <c r="B238" s="13">
        <v>23.43</v>
      </c>
      <c r="C238" s="14">
        <v>9.31</v>
      </c>
      <c r="D238" s="15">
        <v>0.1</v>
      </c>
      <c r="E238" s="14">
        <v>0.85</v>
      </c>
      <c r="F238" s="15">
        <v>7.94</v>
      </c>
      <c r="G238" s="14">
        <v>0.65</v>
      </c>
      <c r="H238" s="14">
        <v>0.33</v>
      </c>
      <c r="I238" s="14">
        <v>6.96</v>
      </c>
      <c r="J238" s="15">
        <v>0.34</v>
      </c>
      <c r="K238" s="14">
        <v>0.01</v>
      </c>
      <c r="L238" s="15">
        <v>0.5</v>
      </c>
      <c r="M238" s="14">
        <v>0.51</v>
      </c>
      <c r="N238" s="15">
        <v>0.53</v>
      </c>
      <c r="O238" s="23">
        <v>43.52</v>
      </c>
    </row>
    <row r="239" spans="1:15" x14ac:dyDescent="0.2">
      <c r="A239" s="31">
        <v>38322</v>
      </c>
      <c r="B239" s="9">
        <v>164.8</v>
      </c>
      <c r="C239" s="10">
        <v>84.3</v>
      </c>
      <c r="D239" s="7">
        <v>10.199999999999999</v>
      </c>
      <c r="E239" s="10">
        <v>110.4</v>
      </c>
      <c r="F239" s="7">
        <v>124</v>
      </c>
      <c r="G239" s="10">
        <v>7.2</v>
      </c>
      <c r="H239" s="10">
        <v>22.1</v>
      </c>
      <c r="I239" s="7">
        <v>94.7</v>
      </c>
      <c r="J239" s="10">
        <v>5.7</v>
      </c>
      <c r="K239" s="10">
        <v>4.8</v>
      </c>
      <c r="L239" s="7">
        <v>8.8000000000000007</v>
      </c>
      <c r="M239" s="10">
        <v>1.7</v>
      </c>
      <c r="N239" s="7">
        <v>4.9000000000000004</v>
      </c>
      <c r="O239" s="21">
        <v>519.6</v>
      </c>
    </row>
    <row r="240" spans="1:15" x14ac:dyDescent="0.2">
      <c r="A240" s="34">
        <v>38292</v>
      </c>
      <c r="B240" s="4">
        <v>165.52</v>
      </c>
      <c r="C240" s="11">
        <v>88.16</v>
      </c>
      <c r="D240" s="4">
        <v>4.7699999999999996</v>
      </c>
      <c r="E240" s="11">
        <v>91.23</v>
      </c>
      <c r="F240" s="4">
        <v>116.59</v>
      </c>
      <c r="G240" s="11">
        <v>6</v>
      </c>
      <c r="H240" s="11">
        <v>19.89</v>
      </c>
      <c r="I240" s="32">
        <v>90.7</v>
      </c>
      <c r="J240" s="11">
        <v>4.6399999999999997</v>
      </c>
      <c r="K240" s="11">
        <v>4.51</v>
      </c>
      <c r="L240" s="4">
        <v>9.34</v>
      </c>
      <c r="M240" s="11">
        <v>2.2599999999999998</v>
      </c>
      <c r="N240" s="4">
        <v>3.69</v>
      </c>
      <c r="O240" s="22">
        <v>490.71</v>
      </c>
    </row>
    <row r="241" spans="1:15" x14ac:dyDescent="0.2">
      <c r="A241" s="34">
        <v>38261</v>
      </c>
      <c r="B241" s="4">
        <v>150.88</v>
      </c>
      <c r="C241" s="11">
        <v>78.69</v>
      </c>
      <c r="D241" s="4">
        <v>4.68</v>
      </c>
      <c r="E241" s="11">
        <v>90.29</v>
      </c>
      <c r="F241" s="4">
        <v>106.61</v>
      </c>
      <c r="G241" s="11">
        <v>5.5</v>
      </c>
      <c r="H241" s="11">
        <v>19.47</v>
      </c>
      <c r="I241" s="32">
        <v>81.64</v>
      </c>
      <c r="J241" s="11">
        <v>4.5199999999999996</v>
      </c>
      <c r="K241" s="11">
        <v>3.82</v>
      </c>
      <c r="L241" s="4">
        <v>8.51</v>
      </c>
      <c r="M241" s="11">
        <v>2.15</v>
      </c>
      <c r="N241" s="4">
        <v>3.42</v>
      </c>
      <c r="O241" s="22">
        <v>453.57</v>
      </c>
    </row>
    <row r="242" spans="1:15" x14ac:dyDescent="0.2">
      <c r="A242" s="34">
        <v>38231</v>
      </c>
      <c r="B242" s="4">
        <v>123.96</v>
      </c>
      <c r="C242" s="11">
        <v>69.209999999999994</v>
      </c>
      <c r="D242" s="4">
        <v>4.58</v>
      </c>
      <c r="E242" s="11">
        <v>88.66</v>
      </c>
      <c r="F242" s="4">
        <v>97.3</v>
      </c>
      <c r="G242" s="11">
        <v>5.1100000000000003</v>
      </c>
      <c r="H242" s="11">
        <v>19.09</v>
      </c>
      <c r="I242" s="32">
        <v>73.099999999999994</v>
      </c>
      <c r="J242" s="11">
        <v>3.55</v>
      </c>
      <c r="K242" s="11">
        <v>3.54</v>
      </c>
      <c r="L242" s="4">
        <v>7.69</v>
      </c>
      <c r="M242" s="11">
        <v>1.55</v>
      </c>
      <c r="N242" s="4">
        <v>3.22</v>
      </c>
      <c r="O242" s="22">
        <v>403.26</v>
      </c>
    </row>
    <row r="243" spans="1:15" x14ac:dyDescent="0.2">
      <c r="A243" s="34">
        <v>38200</v>
      </c>
      <c r="B243" s="4">
        <v>107.9</v>
      </c>
      <c r="C243" s="11">
        <v>59.64</v>
      </c>
      <c r="D243" s="4">
        <v>4.4800000000000004</v>
      </c>
      <c r="E243" s="11">
        <v>65.61</v>
      </c>
      <c r="F243" s="4">
        <v>85.95</v>
      </c>
      <c r="G243" s="11">
        <v>4.58</v>
      </c>
      <c r="H243" s="11">
        <v>16.54</v>
      </c>
      <c r="I243" s="32">
        <v>64.83</v>
      </c>
      <c r="J243" s="11">
        <v>3.46</v>
      </c>
      <c r="K243" s="11">
        <v>3.03</v>
      </c>
      <c r="L243" s="4">
        <v>6.9</v>
      </c>
      <c r="M243" s="11">
        <v>1.95</v>
      </c>
      <c r="N243" s="4">
        <v>3.02</v>
      </c>
      <c r="O243" s="22">
        <v>341.94</v>
      </c>
    </row>
    <row r="244" spans="1:15" x14ac:dyDescent="0.2">
      <c r="A244" s="34">
        <v>38169</v>
      </c>
      <c r="B244" s="4">
        <v>96.42</v>
      </c>
      <c r="C244" s="11">
        <v>50.76</v>
      </c>
      <c r="D244" s="4">
        <v>4.4000000000000004</v>
      </c>
      <c r="E244" s="11">
        <v>64.290000000000006</v>
      </c>
      <c r="F244" s="4">
        <v>76.41</v>
      </c>
      <c r="G244" s="11">
        <v>4.1399999999999997</v>
      </c>
      <c r="H244" s="11">
        <v>16.2</v>
      </c>
      <c r="I244" s="11">
        <v>56.07</v>
      </c>
      <c r="J244" s="4">
        <v>3.38</v>
      </c>
      <c r="K244" s="11">
        <v>2.59</v>
      </c>
      <c r="L244" s="4">
        <v>6.03</v>
      </c>
      <c r="M244" s="11">
        <v>1.82</v>
      </c>
      <c r="N244" s="4">
        <v>2.78</v>
      </c>
      <c r="O244" s="22">
        <v>308.88</v>
      </c>
    </row>
    <row r="245" spans="1:15" x14ac:dyDescent="0.2">
      <c r="A245" s="34">
        <v>38139</v>
      </c>
      <c r="B245" s="4">
        <v>75.3</v>
      </c>
      <c r="C245" s="11">
        <v>42.53</v>
      </c>
      <c r="D245" s="4">
        <v>4.3</v>
      </c>
      <c r="E245" s="11">
        <v>55.91</v>
      </c>
      <c r="F245" s="4">
        <v>64.989999999999995</v>
      </c>
      <c r="G245" s="11">
        <v>3.6</v>
      </c>
      <c r="H245" s="11">
        <v>14.35</v>
      </c>
      <c r="I245" s="11">
        <v>47.04</v>
      </c>
      <c r="J245" s="4">
        <v>2.44</v>
      </c>
      <c r="K245" s="11">
        <v>2.3199999999999998</v>
      </c>
      <c r="L245" s="4">
        <v>5.16</v>
      </c>
      <c r="M245" s="11">
        <v>1.72</v>
      </c>
      <c r="N245" s="4">
        <v>2.38</v>
      </c>
      <c r="O245" s="22">
        <v>257.05</v>
      </c>
    </row>
    <row r="246" spans="1:15" x14ac:dyDescent="0.2">
      <c r="A246" s="34">
        <v>38108</v>
      </c>
      <c r="B246" s="4">
        <v>70.900000000000006</v>
      </c>
      <c r="C246" s="11">
        <v>37.6</v>
      </c>
      <c r="D246" s="4">
        <v>4.2</v>
      </c>
      <c r="E246" s="11">
        <v>22.8</v>
      </c>
      <c r="F246" s="4">
        <v>49.4</v>
      </c>
      <c r="G246" s="11">
        <v>3.1</v>
      </c>
      <c r="H246" s="11">
        <v>8.3000000000000007</v>
      </c>
      <c r="I246" s="11">
        <v>38</v>
      </c>
      <c r="J246" s="4">
        <v>2.37</v>
      </c>
      <c r="K246" s="11">
        <v>1.7</v>
      </c>
      <c r="L246" s="4">
        <v>4.0999999999999996</v>
      </c>
      <c r="M246" s="11">
        <v>1.6</v>
      </c>
      <c r="N246" s="4">
        <v>2</v>
      </c>
      <c r="O246" s="22">
        <v>196.67</v>
      </c>
    </row>
    <row r="247" spans="1:15" x14ac:dyDescent="0.2">
      <c r="A247" s="34">
        <v>38078</v>
      </c>
      <c r="B247" s="4">
        <v>66.69</v>
      </c>
      <c r="C247" s="11">
        <v>30.02</v>
      </c>
      <c r="D247" s="4">
        <v>3.54</v>
      </c>
      <c r="E247" s="11">
        <v>22.07</v>
      </c>
      <c r="F247" s="4">
        <v>40.619999999999997</v>
      </c>
      <c r="G247" s="11">
        <v>2.68</v>
      </c>
      <c r="H247" s="11">
        <v>8.09</v>
      </c>
      <c r="I247" s="11">
        <v>29.85</v>
      </c>
      <c r="J247" s="4">
        <v>2.21</v>
      </c>
      <c r="K247" s="11">
        <v>0.55000000000000004</v>
      </c>
      <c r="L247" s="4">
        <v>3.18</v>
      </c>
      <c r="M247" s="11">
        <v>1.5</v>
      </c>
      <c r="N247" s="4">
        <v>1.77</v>
      </c>
      <c r="O247" s="22">
        <v>172.15</v>
      </c>
    </row>
    <row r="248" spans="1:15" x14ac:dyDescent="0.2">
      <c r="A248" s="34">
        <v>38047</v>
      </c>
      <c r="B248" s="4">
        <v>44.2</v>
      </c>
      <c r="C248" s="11">
        <v>24.1</v>
      </c>
      <c r="D248" s="4">
        <v>2.5</v>
      </c>
      <c r="E248" s="11">
        <v>21.8</v>
      </c>
      <c r="F248" s="4">
        <v>34.799999999999997</v>
      </c>
      <c r="G248" s="11">
        <v>2.2000000000000002</v>
      </c>
      <c r="H248" s="11">
        <v>8.5</v>
      </c>
      <c r="I248" s="11">
        <v>24.1</v>
      </c>
      <c r="J248" s="4">
        <v>0.9</v>
      </c>
      <c r="K248" s="11">
        <v>0.2</v>
      </c>
      <c r="L248" s="4">
        <v>2.2000000000000002</v>
      </c>
      <c r="M248" s="11">
        <v>1.4</v>
      </c>
      <c r="N248" s="4">
        <v>1.4</v>
      </c>
      <c r="O248" s="22">
        <v>133.5</v>
      </c>
    </row>
    <row r="249" spans="1:15" x14ac:dyDescent="0.2">
      <c r="A249" s="34">
        <v>38018</v>
      </c>
      <c r="B249" s="4">
        <v>24.79</v>
      </c>
      <c r="C249" s="11">
        <v>16.670000000000002</v>
      </c>
      <c r="D249" s="4">
        <v>1.57</v>
      </c>
      <c r="E249" s="11">
        <v>1.91</v>
      </c>
      <c r="F249" s="4">
        <v>20.14</v>
      </c>
      <c r="G249" s="11">
        <v>1.75</v>
      </c>
      <c r="H249" s="11">
        <v>0.92</v>
      </c>
      <c r="I249" s="11">
        <v>17.47</v>
      </c>
      <c r="J249" s="4">
        <v>0.75</v>
      </c>
      <c r="K249" s="11">
        <v>0.14000000000000001</v>
      </c>
      <c r="L249" s="4">
        <v>1.39</v>
      </c>
      <c r="M249" s="11">
        <v>0.47</v>
      </c>
      <c r="N249" s="4">
        <v>1.04</v>
      </c>
      <c r="O249" s="22">
        <v>68.87</v>
      </c>
    </row>
    <row r="250" spans="1:15" ht="13.5" thickBot="1" x14ac:dyDescent="0.25">
      <c r="A250" s="36">
        <v>37987</v>
      </c>
      <c r="B250" s="13">
        <v>16.71</v>
      </c>
      <c r="C250" s="14">
        <v>9.0399999999999991</v>
      </c>
      <c r="D250" s="15">
        <v>0.76</v>
      </c>
      <c r="E250" s="14">
        <v>0.84</v>
      </c>
      <c r="F250" s="15">
        <v>11.04</v>
      </c>
      <c r="G250" s="14">
        <v>0.98</v>
      </c>
      <c r="H250" s="14">
        <v>0.33</v>
      </c>
      <c r="I250" s="14">
        <v>9.73</v>
      </c>
      <c r="J250" s="15">
        <v>0.37</v>
      </c>
      <c r="K250" s="14">
        <v>7.0000000000000007E-2</v>
      </c>
      <c r="L250" s="15">
        <v>0.6</v>
      </c>
      <c r="M250" s="14">
        <v>0.54</v>
      </c>
      <c r="N250" s="15">
        <v>0.6</v>
      </c>
      <c r="O250" s="23">
        <v>40.57</v>
      </c>
    </row>
    <row r="251" spans="1:15" x14ac:dyDescent="0.2">
      <c r="A251" s="31">
        <v>37956</v>
      </c>
      <c r="B251" s="9">
        <v>154.9</v>
      </c>
      <c r="C251" s="10">
        <v>79.8</v>
      </c>
      <c r="D251" s="7">
        <v>9.8000000000000007</v>
      </c>
      <c r="E251" s="10">
        <v>100.8</v>
      </c>
      <c r="F251" s="7">
        <v>115.2</v>
      </c>
      <c r="G251" s="10">
        <v>6.7</v>
      </c>
      <c r="H251" s="10">
        <v>21.9</v>
      </c>
      <c r="I251" s="7">
        <v>86.6</v>
      </c>
      <c r="J251" s="10">
        <v>5.5</v>
      </c>
      <c r="K251" s="10">
        <v>4.5999999999999996</v>
      </c>
      <c r="L251" s="7">
        <v>7.9</v>
      </c>
      <c r="M251" s="10">
        <v>1.8</v>
      </c>
      <c r="N251" s="7">
        <v>5</v>
      </c>
      <c r="O251" s="21">
        <v>485.3</v>
      </c>
    </row>
    <row r="252" spans="1:15" x14ac:dyDescent="0.2">
      <c r="A252" s="34">
        <v>37926</v>
      </c>
      <c r="B252" s="4">
        <v>147.30000000000001</v>
      </c>
      <c r="C252" s="11">
        <v>75.7</v>
      </c>
      <c r="D252" s="4">
        <v>9.1999999999999993</v>
      </c>
      <c r="E252" s="11">
        <v>90.3</v>
      </c>
      <c r="F252" s="4">
        <v>107.5</v>
      </c>
      <c r="G252" s="11">
        <v>5.5</v>
      </c>
      <c r="H252" s="11">
        <v>18.3</v>
      </c>
      <c r="I252" s="32">
        <v>83.7</v>
      </c>
      <c r="J252" s="11">
        <v>4.8</v>
      </c>
      <c r="K252" s="11">
        <v>4.3</v>
      </c>
      <c r="L252" s="4">
        <v>7.9</v>
      </c>
      <c r="M252" s="11">
        <v>1.6</v>
      </c>
      <c r="N252" s="4">
        <v>2.9</v>
      </c>
      <c r="O252" s="22">
        <v>451.5</v>
      </c>
    </row>
    <row r="253" spans="1:15" x14ac:dyDescent="0.2">
      <c r="A253" s="34">
        <v>37895</v>
      </c>
      <c r="B253" s="4">
        <v>136.65</v>
      </c>
      <c r="C253" s="11">
        <v>68.42</v>
      </c>
      <c r="D253" s="4">
        <v>8.41</v>
      </c>
      <c r="E253" s="11">
        <v>87.86</v>
      </c>
      <c r="F253" s="4">
        <v>98.37</v>
      </c>
      <c r="G253" s="11">
        <v>5.09</v>
      </c>
      <c r="H253" s="11">
        <v>17.920000000000002</v>
      </c>
      <c r="I253" s="32">
        <v>75.36</v>
      </c>
      <c r="J253" s="11">
        <v>4.6900000000000004</v>
      </c>
      <c r="K253" s="11">
        <v>3.74</v>
      </c>
      <c r="L253" s="4">
        <v>7.1</v>
      </c>
      <c r="M253" s="11">
        <v>1.55</v>
      </c>
      <c r="N253" s="4">
        <v>2.75</v>
      </c>
      <c r="O253" s="22">
        <v>419.54</v>
      </c>
    </row>
    <row r="254" spans="1:15" x14ac:dyDescent="0.2">
      <c r="A254" s="34">
        <v>37865</v>
      </c>
      <c r="B254" s="4">
        <v>113.49</v>
      </c>
      <c r="C254" s="11">
        <v>60.88</v>
      </c>
      <c r="D254" s="4">
        <v>7.31</v>
      </c>
      <c r="E254" s="11">
        <v>85.22</v>
      </c>
      <c r="F254" s="4">
        <v>89.7</v>
      </c>
      <c r="G254" s="11">
        <v>4.63</v>
      </c>
      <c r="H254" s="11">
        <v>17.54</v>
      </c>
      <c r="I254" s="32">
        <v>67.53</v>
      </c>
      <c r="J254" s="11">
        <v>3.67</v>
      </c>
      <c r="K254" s="11">
        <v>3.45</v>
      </c>
      <c r="L254" s="4">
        <v>6.34</v>
      </c>
      <c r="M254" s="11">
        <v>1.49</v>
      </c>
      <c r="N254" s="4">
        <v>2.59</v>
      </c>
      <c r="O254" s="22">
        <v>374.14</v>
      </c>
    </row>
    <row r="255" spans="1:15" x14ac:dyDescent="0.2">
      <c r="A255" s="34">
        <v>37834</v>
      </c>
      <c r="B255" s="4">
        <v>100.29</v>
      </c>
      <c r="C255" s="11">
        <v>53.72</v>
      </c>
      <c r="D255" s="4">
        <v>6.4</v>
      </c>
      <c r="E255" s="11">
        <v>63.87</v>
      </c>
      <c r="F255" s="4">
        <v>79.19</v>
      </c>
      <c r="G255" s="11">
        <v>4.12</v>
      </c>
      <c r="H255" s="11">
        <v>15.17</v>
      </c>
      <c r="I255" s="32">
        <v>59.9</v>
      </c>
      <c r="J255" s="11">
        <v>3.56</v>
      </c>
      <c r="K255" s="11">
        <v>2.86</v>
      </c>
      <c r="L255" s="4">
        <v>5.6</v>
      </c>
      <c r="M255" s="11">
        <v>1.41</v>
      </c>
      <c r="N255" s="4">
        <v>2.44</v>
      </c>
      <c r="O255" s="37">
        <v>319.33999999999997</v>
      </c>
    </row>
    <row r="256" spans="1:15" x14ac:dyDescent="0.2">
      <c r="A256" s="34">
        <v>37803</v>
      </c>
      <c r="B256" s="4">
        <v>92.8</v>
      </c>
      <c r="C256" s="11">
        <v>45.98</v>
      </c>
      <c r="D256" s="4">
        <v>5.65</v>
      </c>
      <c r="E256" s="11">
        <v>64.260000000000005</v>
      </c>
      <c r="F256" s="4">
        <v>70.290000000000006</v>
      </c>
      <c r="G256" s="11">
        <v>3.7</v>
      </c>
      <c r="H256" s="11">
        <v>14.84</v>
      </c>
      <c r="I256" s="11">
        <v>51.75</v>
      </c>
      <c r="J256" s="4">
        <v>3.46</v>
      </c>
      <c r="K256" s="11">
        <v>2.5099999999999998</v>
      </c>
      <c r="L256" s="4">
        <v>4.93</v>
      </c>
      <c r="M256" s="11">
        <v>1.33</v>
      </c>
      <c r="N256" s="4">
        <v>2.27</v>
      </c>
      <c r="O256" s="22">
        <v>293.48</v>
      </c>
    </row>
    <row r="257" spans="1:15" x14ac:dyDescent="0.2">
      <c r="A257" s="34">
        <v>37773</v>
      </c>
      <c r="B257" s="4">
        <v>73.959999999999994</v>
      </c>
      <c r="C257" s="11">
        <v>38.47</v>
      </c>
      <c r="D257" s="4">
        <v>4.8</v>
      </c>
      <c r="E257" s="11">
        <v>57.52</v>
      </c>
      <c r="F257" s="4">
        <v>59.35</v>
      </c>
      <c r="G257" s="11">
        <v>3.03</v>
      </c>
      <c r="H257" s="11">
        <v>12.85</v>
      </c>
      <c r="I257" s="11">
        <v>43.47</v>
      </c>
      <c r="J257" s="4">
        <v>2.4700000000000002</v>
      </c>
      <c r="K257" s="11">
        <v>2.23</v>
      </c>
      <c r="L257" s="4">
        <v>4.17</v>
      </c>
      <c r="M257" s="11">
        <v>1.26</v>
      </c>
      <c r="N257" s="4">
        <v>1.89</v>
      </c>
      <c r="O257" s="22">
        <v>246.12</v>
      </c>
    </row>
    <row r="258" spans="1:15" x14ac:dyDescent="0.2">
      <c r="A258" s="34">
        <v>37742</v>
      </c>
      <c r="B258" s="4">
        <v>60.8</v>
      </c>
      <c r="C258" s="11">
        <v>31.95</v>
      </c>
      <c r="D258" s="4">
        <v>3.9</v>
      </c>
      <c r="E258" s="11">
        <v>24.31</v>
      </c>
      <c r="F258" s="4">
        <v>44.3</v>
      </c>
      <c r="G258" s="11">
        <v>2.4900000000000002</v>
      </c>
      <c r="H258" s="11">
        <v>7.39</v>
      </c>
      <c r="I258" s="11">
        <v>34.42</v>
      </c>
      <c r="J258" s="4">
        <v>2.37</v>
      </c>
      <c r="K258" s="11">
        <v>1.47</v>
      </c>
      <c r="L258" s="4">
        <v>3.48</v>
      </c>
      <c r="M258" s="11">
        <v>1.18</v>
      </c>
      <c r="N258" s="4">
        <v>1.67</v>
      </c>
      <c r="O258" s="22">
        <v>175.43</v>
      </c>
    </row>
    <row r="259" spans="1:15" x14ac:dyDescent="0.2">
      <c r="A259" s="34">
        <v>37712</v>
      </c>
      <c r="B259" s="4">
        <v>50.21</v>
      </c>
      <c r="C259" s="11">
        <v>24.81</v>
      </c>
      <c r="D259" s="4">
        <v>3.09</v>
      </c>
      <c r="E259" s="11">
        <v>23.47</v>
      </c>
      <c r="F259" s="4">
        <v>36.25</v>
      </c>
      <c r="G259" s="11">
        <v>2.1</v>
      </c>
      <c r="H259" s="11">
        <v>7.12</v>
      </c>
      <c r="I259" s="11">
        <v>27.03</v>
      </c>
      <c r="J259" s="4">
        <v>2.2200000000000002</v>
      </c>
      <c r="K259" s="11">
        <v>0.45</v>
      </c>
      <c r="L259" s="4">
        <v>2.69</v>
      </c>
      <c r="M259" s="11">
        <v>1.08</v>
      </c>
      <c r="N259" s="4">
        <v>1.44</v>
      </c>
      <c r="O259" s="22">
        <v>145.71</v>
      </c>
    </row>
    <row r="260" spans="1:15" x14ac:dyDescent="0.2">
      <c r="A260" s="34">
        <v>37681</v>
      </c>
      <c r="B260" s="4">
        <v>33.130000000000003</v>
      </c>
      <c r="C260" s="11">
        <v>17.87</v>
      </c>
      <c r="D260" s="4">
        <v>2.23</v>
      </c>
      <c r="E260" s="11">
        <v>21.77</v>
      </c>
      <c r="F260" s="4">
        <v>30.78</v>
      </c>
      <c r="G260" s="11">
        <v>1.71</v>
      </c>
      <c r="H260" s="11">
        <v>7.14</v>
      </c>
      <c r="I260" s="11">
        <v>21.93</v>
      </c>
      <c r="J260" s="4">
        <v>0.95</v>
      </c>
      <c r="K260" s="11">
        <v>0.22</v>
      </c>
      <c r="L260" s="4">
        <v>1.94</v>
      </c>
      <c r="M260" s="11">
        <v>0.98</v>
      </c>
      <c r="N260" s="4">
        <v>1.1499999999999999</v>
      </c>
      <c r="O260" s="22">
        <v>111.02</v>
      </c>
    </row>
    <row r="261" spans="1:15" x14ac:dyDescent="0.2">
      <c r="A261" s="34">
        <v>37653</v>
      </c>
      <c r="B261" s="4">
        <v>18.899999999999999</v>
      </c>
      <c r="C261" s="11">
        <v>12.34</v>
      </c>
      <c r="D261" s="4">
        <v>1.4</v>
      </c>
      <c r="E261" s="11">
        <v>1.96</v>
      </c>
      <c r="F261" s="4">
        <v>18.16</v>
      </c>
      <c r="G261" s="11">
        <v>1.36</v>
      </c>
      <c r="H261" s="11">
        <v>0.81</v>
      </c>
      <c r="I261" s="11">
        <v>15.99</v>
      </c>
      <c r="J261" s="4">
        <v>0.79</v>
      </c>
      <c r="K261" s="11">
        <v>0.14000000000000001</v>
      </c>
      <c r="L261" s="4">
        <v>1.27</v>
      </c>
      <c r="M261" s="11">
        <v>0.79</v>
      </c>
      <c r="N261" s="4">
        <v>0.41</v>
      </c>
      <c r="O261" s="22">
        <v>56.16</v>
      </c>
    </row>
    <row r="262" spans="1:15" ht="13.5" thickBot="1" x14ac:dyDescent="0.25">
      <c r="A262" s="34">
        <v>37622</v>
      </c>
      <c r="B262" s="13">
        <v>13.23</v>
      </c>
      <c r="C262" s="14">
        <v>6.74</v>
      </c>
      <c r="D262" s="15">
        <v>0.7</v>
      </c>
      <c r="E262" s="14">
        <v>1.33</v>
      </c>
      <c r="F262" s="15">
        <v>10.06</v>
      </c>
      <c r="G262" s="14">
        <v>0.82</v>
      </c>
      <c r="H262" s="14">
        <v>0.33</v>
      </c>
      <c r="I262" s="14">
        <v>8.91</v>
      </c>
      <c r="J262" s="15">
        <v>0.43</v>
      </c>
      <c r="K262" s="14">
        <v>0.09</v>
      </c>
      <c r="L262" s="15">
        <v>0.6</v>
      </c>
      <c r="M262" s="14">
        <v>0.3</v>
      </c>
      <c r="N262" s="15">
        <v>0.22</v>
      </c>
      <c r="O262" s="23">
        <v>33.700000000000003</v>
      </c>
    </row>
    <row r="263" spans="1:15" x14ac:dyDescent="0.2">
      <c r="A263" s="31">
        <v>37591</v>
      </c>
      <c r="B263" s="9">
        <v>152</v>
      </c>
      <c r="C263" s="10">
        <v>76.2</v>
      </c>
      <c r="D263" s="7">
        <v>10</v>
      </c>
      <c r="E263" s="10">
        <v>86.7</v>
      </c>
      <c r="F263" s="7">
        <v>104.6</v>
      </c>
      <c r="G263" s="10">
        <v>7.3</v>
      </c>
      <c r="H263" s="10">
        <v>18.8</v>
      </c>
      <c r="I263" s="7">
        <v>78.5</v>
      </c>
      <c r="J263" s="10">
        <v>5.3</v>
      </c>
      <c r="K263" s="10">
        <v>4.5</v>
      </c>
      <c r="L263" s="7">
        <v>6.4</v>
      </c>
      <c r="M263" s="10">
        <v>1.7</v>
      </c>
      <c r="N263" s="7">
        <v>5.0999999999999996</v>
      </c>
      <c r="O263" s="21">
        <v>452.5</v>
      </c>
    </row>
    <row r="264" spans="1:15" x14ac:dyDescent="0.2">
      <c r="A264" s="34">
        <v>37561</v>
      </c>
      <c r="B264" s="4">
        <v>139.72</v>
      </c>
      <c r="C264" s="11">
        <v>72.489999999999995</v>
      </c>
      <c r="D264" s="4">
        <v>8.8699999999999992</v>
      </c>
      <c r="E264" s="11">
        <v>82.97</v>
      </c>
      <c r="F264" s="4">
        <v>101.08</v>
      </c>
      <c r="G264" s="11">
        <v>6.07</v>
      </c>
      <c r="H264" s="11">
        <v>18.329999999999998</v>
      </c>
      <c r="I264" s="32">
        <v>76.680000000000007</v>
      </c>
      <c r="J264" s="11">
        <v>4.62</v>
      </c>
      <c r="K264" s="11">
        <v>4.05</v>
      </c>
      <c r="L264" s="4">
        <v>7.02</v>
      </c>
      <c r="M264" s="11">
        <v>1.65</v>
      </c>
      <c r="N264" s="4">
        <v>4.55</v>
      </c>
      <c r="O264" s="22">
        <v>427.02</v>
      </c>
    </row>
    <row r="265" spans="1:15" x14ac:dyDescent="0.2">
      <c r="A265" s="34">
        <v>37530</v>
      </c>
      <c r="B265" s="4">
        <v>127.35</v>
      </c>
      <c r="C265" s="11">
        <v>65.39</v>
      </c>
      <c r="D265" s="4">
        <v>7.99</v>
      </c>
      <c r="E265" s="11">
        <v>81.790000000000006</v>
      </c>
      <c r="F265" s="4">
        <v>92.73</v>
      </c>
      <c r="G265" s="11">
        <v>5.67</v>
      </c>
      <c r="H265" s="11">
        <v>17.98</v>
      </c>
      <c r="I265" s="32">
        <v>69.08</v>
      </c>
      <c r="J265" s="11">
        <v>4.49</v>
      </c>
      <c r="K265" s="11">
        <v>3.49</v>
      </c>
      <c r="L265" s="4">
        <v>6.21</v>
      </c>
      <c r="M265" s="11">
        <v>1.6</v>
      </c>
      <c r="N265" s="4">
        <v>4.22</v>
      </c>
      <c r="O265" s="22">
        <v>395.26</v>
      </c>
    </row>
    <row r="266" spans="1:15" x14ac:dyDescent="0.2">
      <c r="A266" s="34">
        <v>37500</v>
      </c>
      <c r="B266" s="4">
        <v>107.82</v>
      </c>
      <c r="C266" s="11">
        <v>57.86</v>
      </c>
      <c r="D266" s="4">
        <v>7.12</v>
      </c>
      <c r="E266" s="11">
        <v>79.14</v>
      </c>
      <c r="F266" s="4">
        <v>84.81</v>
      </c>
      <c r="G266" s="11">
        <v>5.17</v>
      </c>
      <c r="H266" s="11">
        <v>17.62</v>
      </c>
      <c r="I266" s="32">
        <v>62.02</v>
      </c>
      <c r="J266" s="11">
        <v>3.48</v>
      </c>
      <c r="K266" s="11">
        <v>3.19</v>
      </c>
      <c r="L266" s="4">
        <v>5.42</v>
      </c>
      <c r="M266" s="11">
        <v>1.56</v>
      </c>
      <c r="N266" s="4">
        <v>3.82</v>
      </c>
      <c r="O266" s="22">
        <v>354.22</v>
      </c>
    </row>
    <row r="267" spans="1:15" x14ac:dyDescent="0.2">
      <c r="A267" s="34">
        <v>37469</v>
      </c>
      <c r="B267" s="4">
        <v>94.59</v>
      </c>
      <c r="C267" s="11">
        <v>49.88</v>
      </c>
      <c r="D267" s="4">
        <v>6.26</v>
      </c>
      <c r="E267" s="11">
        <v>61.11</v>
      </c>
      <c r="F267" s="4">
        <v>74.92</v>
      </c>
      <c r="G267" s="11">
        <v>4.66</v>
      </c>
      <c r="H267" s="11">
        <v>15.32</v>
      </c>
      <c r="I267" s="32">
        <v>54.94</v>
      </c>
      <c r="J267" s="11">
        <v>3.4</v>
      </c>
      <c r="K267" s="11">
        <v>2.65</v>
      </c>
      <c r="L267" s="4">
        <v>4.87</v>
      </c>
      <c r="M267" s="11">
        <v>1.51</v>
      </c>
      <c r="N267" s="4">
        <v>3.47</v>
      </c>
      <c r="O267" s="37">
        <v>302.66000000000003</v>
      </c>
    </row>
    <row r="268" spans="1:15" x14ac:dyDescent="0.2">
      <c r="A268" s="34">
        <v>37438</v>
      </c>
      <c r="B268" s="4">
        <v>87.19</v>
      </c>
      <c r="C268" s="11">
        <v>42.61</v>
      </c>
      <c r="D268" s="4">
        <v>5.53</v>
      </c>
      <c r="E268" s="11">
        <v>58.2</v>
      </c>
      <c r="F268" s="4">
        <v>66.64</v>
      </c>
      <c r="G268" s="11">
        <v>4.1500000000000004</v>
      </c>
      <c r="H268" s="11">
        <v>15.05</v>
      </c>
      <c r="I268" s="11">
        <v>47.44</v>
      </c>
      <c r="J268" s="4">
        <v>3.3</v>
      </c>
      <c r="K268" s="11">
        <v>2.29</v>
      </c>
      <c r="L268" s="4">
        <v>4.34</v>
      </c>
      <c r="M268" s="11">
        <v>1.43</v>
      </c>
      <c r="N268" s="4">
        <v>3.13</v>
      </c>
      <c r="O268" s="22">
        <v>274.66000000000003</v>
      </c>
    </row>
    <row r="269" spans="1:15" x14ac:dyDescent="0.2">
      <c r="A269" s="34">
        <v>37408</v>
      </c>
      <c r="B269" s="4">
        <v>69.88</v>
      </c>
      <c r="C269" s="11">
        <v>35.46</v>
      </c>
      <c r="D269" s="4">
        <v>4.67</v>
      </c>
      <c r="E269" s="11">
        <v>44.58</v>
      </c>
      <c r="F269" s="4">
        <v>55.74</v>
      </c>
      <c r="G269" s="11">
        <v>3.61</v>
      </c>
      <c r="H269" s="11">
        <v>12.3</v>
      </c>
      <c r="I269" s="11">
        <v>39.83</v>
      </c>
      <c r="J269" s="4">
        <v>2.33</v>
      </c>
      <c r="K269" s="11">
        <v>1.96</v>
      </c>
      <c r="L269" s="4">
        <v>3.65</v>
      </c>
      <c r="M269" s="11">
        <v>1.36</v>
      </c>
      <c r="N269" s="4">
        <v>2.57</v>
      </c>
      <c r="O269" s="22">
        <v>222.2</v>
      </c>
    </row>
    <row r="270" spans="1:15" x14ac:dyDescent="0.2">
      <c r="A270" s="34">
        <v>37377</v>
      </c>
      <c r="B270" s="4">
        <v>58.57</v>
      </c>
      <c r="C270" s="11">
        <v>29.03</v>
      </c>
      <c r="D270" s="4">
        <v>3.96</v>
      </c>
      <c r="E270" s="11">
        <v>20.13</v>
      </c>
      <c r="F270" s="4">
        <v>42.28</v>
      </c>
      <c r="G270" s="11">
        <v>3.12</v>
      </c>
      <c r="H270" s="11">
        <v>7.64</v>
      </c>
      <c r="I270" s="11">
        <v>31.52</v>
      </c>
      <c r="J270" s="4">
        <v>2.25</v>
      </c>
      <c r="K270" s="11">
        <v>1.46</v>
      </c>
      <c r="L270" s="4">
        <v>2.93</v>
      </c>
      <c r="M270" s="11">
        <v>1.28</v>
      </c>
      <c r="N270" s="4">
        <v>2.17</v>
      </c>
      <c r="O270" s="22">
        <v>164.06</v>
      </c>
    </row>
    <row r="271" spans="1:15" x14ac:dyDescent="0.2">
      <c r="A271" s="34">
        <v>37347</v>
      </c>
      <c r="B271" s="4">
        <v>49.14</v>
      </c>
      <c r="C271" s="11">
        <v>22.85</v>
      </c>
      <c r="D271" s="4">
        <v>3.19</v>
      </c>
      <c r="E271" s="11">
        <v>19.18</v>
      </c>
      <c r="F271" s="4">
        <v>35.14</v>
      </c>
      <c r="G271" s="11">
        <v>2.7</v>
      </c>
      <c r="H271" s="11">
        <v>7.81</v>
      </c>
      <c r="I271" s="11">
        <v>24.63</v>
      </c>
      <c r="J271" s="4">
        <v>2.12</v>
      </c>
      <c r="K271" s="11">
        <v>0.49</v>
      </c>
      <c r="L271" s="4">
        <v>2.27</v>
      </c>
      <c r="M271" s="11">
        <v>1.2</v>
      </c>
      <c r="N271" s="4">
        <v>1.73</v>
      </c>
      <c r="O271" s="22">
        <v>137.31</v>
      </c>
    </row>
    <row r="272" spans="1:15" x14ac:dyDescent="0.2">
      <c r="A272" s="34">
        <v>37316</v>
      </c>
      <c r="B272" s="4">
        <v>32.56</v>
      </c>
      <c r="C272" s="11">
        <v>17.399999999999999</v>
      </c>
      <c r="D272" s="4">
        <v>2.35</v>
      </c>
      <c r="E272" s="11">
        <v>17.239999999999998</v>
      </c>
      <c r="F272" s="4">
        <v>28.49</v>
      </c>
      <c r="G272" s="11">
        <v>2.25</v>
      </c>
      <c r="H272" s="11">
        <v>6.29</v>
      </c>
      <c r="I272" s="11">
        <v>19.95</v>
      </c>
      <c r="J272" s="4">
        <v>0.85</v>
      </c>
      <c r="K272" s="11">
        <v>0.25</v>
      </c>
      <c r="L272" s="4">
        <v>1.56</v>
      </c>
      <c r="M272" s="11">
        <v>1.0900000000000001</v>
      </c>
      <c r="N272" s="4">
        <v>1.21</v>
      </c>
      <c r="O272" s="22">
        <v>103</v>
      </c>
    </row>
    <row r="273" spans="1:15" x14ac:dyDescent="0.2">
      <c r="A273" s="34">
        <v>37288</v>
      </c>
      <c r="B273" s="4">
        <v>17.63</v>
      </c>
      <c r="C273" s="11">
        <v>12.07</v>
      </c>
      <c r="D273" s="4">
        <v>1.6</v>
      </c>
      <c r="E273" s="11">
        <v>2.5499999999999998</v>
      </c>
      <c r="F273" s="4">
        <v>17.170000000000002</v>
      </c>
      <c r="G273" s="11">
        <v>1.89</v>
      </c>
      <c r="H273" s="11">
        <v>0.75</v>
      </c>
      <c r="I273" s="11">
        <v>14.53</v>
      </c>
      <c r="J273" s="4">
        <v>0.73</v>
      </c>
      <c r="K273" s="11">
        <v>0.13</v>
      </c>
      <c r="L273" s="4">
        <v>0.96</v>
      </c>
      <c r="M273" s="11">
        <v>0.56000000000000005</v>
      </c>
      <c r="N273" s="4">
        <v>0.83</v>
      </c>
      <c r="O273" s="22">
        <v>54.23</v>
      </c>
    </row>
    <row r="274" spans="1:15" ht="13.5" thickBot="1" x14ac:dyDescent="0.25">
      <c r="A274" s="36">
        <v>37257</v>
      </c>
      <c r="B274" s="13">
        <v>12.9</v>
      </c>
      <c r="C274" s="14">
        <v>6.67</v>
      </c>
      <c r="D274" s="15">
        <v>0.92</v>
      </c>
      <c r="E274" s="14">
        <v>1.5</v>
      </c>
      <c r="F274" s="15">
        <v>9.66</v>
      </c>
      <c r="G274" s="14">
        <v>1.29</v>
      </c>
      <c r="H274" s="14">
        <v>0.3</v>
      </c>
      <c r="I274" s="14">
        <v>8.07</v>
      </c>
      <c r="J274" s="15">
        <v>0.39</v>
      </c>
      <c r="K274" s="14">
        <v>7.0000000000000007E-2</v>
      </c>
      <c r="L274" s="15">
        <v>0.43</v>
      </c>
      <c r="M274" s="14">
        <v>0.32</v>
      </c>
      <c r="N274" s="15">
        <v>0.39</v>
      </c>
      <c r="O274" s="23">
        <v>33.25</v>
      </c>
    </row>
    <row r="275" spans="1:15" x14ac:dyDescent="0.2">
      <c r="A275" s="43" t="s">
        <v>28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2:15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2:15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2:15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2:15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2:15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2:15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2:15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2:15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2:15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2:15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2:15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2:15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2:15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2:15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2:15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2:15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2:15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2:15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2:15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2:15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2:15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2:15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2:15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2:15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2:15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2:15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2:15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2:15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2:15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2:15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2:15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2:15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2:15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2:15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2:15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2:15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2:15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2:15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2:15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2:15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2:15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2:15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2:15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2:15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2:15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2:15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2:15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2:15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2:15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2:15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2:15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2:15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2:15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2:15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2:15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2:15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2:15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2:15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2:15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2:15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2:15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2:15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2:15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2:15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2:15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2:15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2:15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2:15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2:15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2:15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2:15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2:15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2:15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2:15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2:15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2:15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2:15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2:15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2:15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2:15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2:15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2:15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2:15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2:15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2:15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2:15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2:15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2:15" x14ac:dyDescent="0.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2:15" x14ac:dyDescent="0.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2:15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2:15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2:15" x14ac:dyDescent="0.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2:15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2:15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2:15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2:15" x14ac:dyDescent="0.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2:15" x14ac:dyDescent="0.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2:15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2:15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2:15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2:15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2:15" x14ac:dyDescent="0.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2:15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2:15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2:15" x14ac:dyDescent="0.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2:15" x14ac:dyDescent="0.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2:15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2:15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2:15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2:15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2:15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2:15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2:15" x14ac:dyDescent="0.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2:15" x14ac:dyDescent="0.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2:15" x14ac:dyDescent="0.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2:15" x14ac:dyDescent="0.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2:15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2:15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2:15" x14ac:dyDescent="0.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2:15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2:15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2:15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2:15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2:15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2:15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2:15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2:15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2:15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2:15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2:15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2:15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2:15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2:15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2:15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2:15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2:15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2:15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2:15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2:15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2:15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2:15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2:15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2:15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2:15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2:15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2:15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2:15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2:15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2:15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2:15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2:15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2:15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2:15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2:15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2:15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2:15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2:15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2:15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2:15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2:15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2:15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2:15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2:15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2:15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2:15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2:15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2:15" x14ac:dyDescent="0.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2:15" x14ac:dyDescent="0.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2:15" x14ac:dyDescent="0.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2:15" x14ac:dyDescent="0.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2:15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2:15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2:15" x14ac:dyDescent="0.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2:15" x14ac:dyDescent="0.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2:15" x14ac:dyDescent="0.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2:15" x14ac:dyDescent="0.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2:15" x14ac:dyDescent="0.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2:15" x14ac:dyDescent="0.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2:15" x14ac:dyDescent="0.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2:15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2:15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2:15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2:15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2:15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2:15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2:15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2:15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2:15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2:15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2:15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2:15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2:15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2:15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2:15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2:15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2:15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2:15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2:15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2:15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2:15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2:15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2:15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2:15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2:15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2:15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2:15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2:15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2:15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2:15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2:15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2:15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2:15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2:15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2:15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2:15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2:15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2:15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2:15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2:15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2:15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2:15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2:15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2:15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2:15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2:15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2:15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2:15" x14ac:dyDescent="0.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2:15" x14ac:dyDescent="0.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2:15" x14ac:dyDescent="0.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2:15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2:15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2:15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2:15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2:15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2:15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2:15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2:15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2:15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2:1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2:15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2:15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2:15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2:15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2:15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2:15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2:15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2:15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2:15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2:15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2:15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2:15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2:15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2:15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2:15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2:15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2:15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2:15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2:15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2:15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2:15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2:15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2:15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2:1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2:15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2:15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2:15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2:15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2:15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2:15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2:15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2:15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2:15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2:15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2:15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2:1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2:15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2:15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2:15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</sheetData>
  <mergeCells count="12">
    <mergeCell ref="O8:O10"/>
    <mergeCell ref="A8:A10"/>
    <mergeCell ref="B8:B10"/>
    <mergeCell ref="C8:C10"/>
    <mergeCell ref="D8:D10"/>
    <mergeCell ref="E8:E10"/>
    <mergeCell ref="F8:F10"/>
    <mergeCell ref="J8:J10"/>
    <mergeCell ref="K8:K10"/>
    <mergeCell ref="L8:L10"/>
    <mergeCell ref="M8:M10"/>
    <mergeCell ref="N8:N10"/>
  </mergeCells>
  <phoneticPr fontId="3" type="noConversion"/>
  <pageMargins left="0.78740157499999996" right="0.78740157499999996" top="0.984251969" bottom="0.984251969" header="0.4921259845" footer="0.4921259845"/>
  <pageSetup paperSize="9" scale="4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</vt:lpstr>
      <vt:lpstr>TS!Oblast_tisku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U01537</dc:creator>
  <cp:lastModifiedBy>Zykanová Irena</cp:lastModifiedBy>
  <cp:lastPrinted>2008-08-26T09:09:28Z</cp:lastPrinted>
  <dcterms:created xsi:type="dcterms:W3CDTF">2003-04-10T06:35:14Z</dcterms:created>
  <dcterms:modified xsi:type="dcterms:W3CDTF">2023-10-04T11:21:59Z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