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8620" windowHeight="14715"/>
  </bookViews>
  <sheets>
    <sheet name="RzvhPub_F_cz 2017q1" sheetId="1" r:id="rId1"/>
  </sheets>
  <calcPr calcId="145621"/>
</workbook>
</file>

<file path=xl/calcChain.xml><?xml version="1.0" encoding="utf-8"?>
<calcChain xmlns="http://schemas.openxmlformats.org/spreadsheetml/2006/main">
  <c r="U59" i="1" l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T56" i="1"/>
  <c r="S56" i="1"/>
  <c r="R56" i="1"/>
  <c r="Q56" i="1"/>
  <c r="P56" i="1"/>
  <c r="O56" i="1"/>
  <c r="L56" i="1"/>
  <c r="K56" i="1"/>
  <c r="J56" i="1"/>
  <c r="I56" i="1"/>
  <c r="H56" i="1"/>
  <c r="G56" i="1"/>
  <c r="F56" i="1"/>
  <c r="D56" i="1"/>
  <c r="T55" i="1"/>
  <c r="S55" i="1"/>
  <c r="R55" i="1"/>
  <c r="Q55" i="1"/>
  <c r="P55" i="1"/>
  <c r="O55" i="1"/>
  <c r="N55" i="1"/>
  <c r="L55" i="1"/>
  <c r="K55" i="1"/>
  <c r="J55" i="1"/>
  <c r="I55" i="1"/>
  <c r="H55" i="1"/>
  <c r="G55" i="1"/>
  <c r="F55" i="1"/>
  <c r="D55" i="1"/>
  <c r="T54" i="1"/>
  <c r="S54" i="1"/>
  <c r="R54" i="1"/>
  <c r="Q54" i="1"/>
  <c r="P54" i="1"/>
  <c r="O54" i="1"/>
  <c r="N54" i="1"/>
  <c r="L54" i="1"/>
  <c r="K54" i="1"/>
  <c r="J54" i="1"/>
  <c r="I54" i="1"/>
  <c r="H54" i="1"/>
  <c r="G54" i="1"/>
  <c r="F54" i="1"/>
  <c r="D54" i="1"/>
  <c r="T53" i="1"/>
  <c r="S53" i="1"/>
  <c r="R53" i="1"/>
  <c r="Q53" i="1"/>
  <c r="P53" i="1"/>
  <c r="O53" i="1"/>
  <c r="L53" i="1"/>
  <c r="K53" i="1"/>
  <c r="J53" i="1"/>
  <c r="I53" i="1"/>
  <c r="H53" i="1"/>
  <c r="G53" i="1"/>
  <c r="F53" i="1"/>
  <c r="D53" i="1"/>
  <c r="T52" i="1"/>
  <c r="S52" i="1"/>
  <c r="R52" i="1"/>
  <c r="Q52" i="1"/>
  <c r="P52" i="1"/>
  <c r="O52" i="1"/>
  <c r="N52" i="1"/>
  <c r="M52" i="1"/>
  <c r="L52" i="1"/>
  <c r="K52" i="1"/>
  <c r="J52" i="1"/>
  <c r="G52" i="1"/>
  <c r="F52" i="1"/>
  <c r="D52" i="1"/>
  <c r="T51" i="1"/>
  <c r="S51" i="1"/>
  <c r="T50" i="1"/>
  <c r="S50" i="1"/>
  <c r="T49" i="1"/>
  <c r="S49" i="1"/>
  <c r="T48" i="1"/>
  <c r="S48" i="1"/>
  <c r="T47" i="1"/>
  <c r="S47" i="1"/>
  <c r="T40" i="1"/>
  <c r="S40" i="1"/>
  <c r="N40" i="1"/>
  <c r="M40" i="1"/>
  <c r="L40" i="1"/>
  <c r="K40" i="1"/>
  <c r="J40" i="1"/>
  <c r="I40" i="1"/>
  <c r="H40" i="1"/>
  <c r="D40" i="1"/>
  <c r="T39" i="1"/>
  <c r="S39" i="1"/>
  <c r="N39" i="1"/>
  <c r="M39" i="1"/>
  <c r="L39" i="1"/>
  <c r="K39" i="1"/>
  <c r="J39" i="1"/>
  <c r="I39" i="1"/>
  <c r="H39" i="1"/>
  <c r="D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D38" i="1"/>
  <c r="T37" i="1"/>
  <c r="S37" i="1"/>
  <c r="R37" i="1"/>
  <c r="Q37" i="1"/>
  <c r="N37" i="1"/>
  <c r="M37" i="1"/>
  <c r="L37" i="1"/>
  <c r="K37" i="1"/>
  <c r="J37" i="1"/>
  <c r="I37" i="1"/>
  <c r="H37" i="1"/>
  <c r="D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D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D34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D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D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D7" i="1"/>
</calcChain>
</file>

<file path=xl/sharedStrings.xml><?xml version="1.0" encoding="utf-8"?>
<sst xmlns="http://schemas.openxmlformats.org/spreadsheetml/2006/main" count="77" uniqueCount="50">
  <si>
    <t>Sestava: Finanční transakce 1Q 2017 (v mil. Kč)</t>
  </si>
  <si>
    <t>Hospodářství celkem (S.1)</t>
  </si>
  <si>
    <t>Nefinanční podniky (S.11)</t>
  </si>
  <si>
    <t>Finanční instituce (S.12)</t>
  </si>
  <si>
    <t>Centrální banka (S.121)</t>
  </si>
  <si>
    <t>Instituce přijímající vklady kromě centrální banky (S.122)</t>
  </si>
  <si>
    <t>Fondy peněžního trhu (S.123)</t>
  </si>
  <si>
    <t>Fondy kolektivního investování jiné než fondy peněžního trhu (S.124)</t>
  </si>
  <si>
    <t>Ostatní finanční zprostředkovatelé kromě pojišťovacích společností a penzijních fondů (S.125)</t>
  </si>
  <si>
    <t>Pomocné finanční  instituce (S.126)</t>
  </si>
  <si>
    <t>Kaptivní finanční instituce a půjčovatelé peněz (S.127)</t>
  </si>
  <si>
    <t>Pojišťovací společnosti (S.128)</t>
  </si>
  <si>
    <t>Penzijní fondy (S.129)</t>
  </si>
  <si>
    <t>Vládní instituce (S.13)</t>
  </si>
  <si>
    <t>Ústřední vládní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</si>
  <si>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</si>
  <si>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</si>
  <si>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</si>
  <si>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</si>
  <si>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Nerezidenti (S.2)</t>
  </si>
  <si>
    <t>Finanční aktiva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</si>
  <si>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</si>
  <si>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</si>
  <si>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</si>
  <si>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</si>
  <si>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</si>
  <si>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</si>
  <si>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</si>
  <si>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Dluhové cenné papíry (F.3)</t>
  </si>
  <si>
    <t>Krátkodobé (F.31)</t>
  </si>
  <si>
    <t>Dlouhodobé (F.32)</t>
  </si>
  <si>
    <t>Půjčky (F.4)</t>
  </si>
  <si>
    <t>Krátkodobé půjky (F.41)</t>
  </si>
  <si>
    <t>Dlouhodobé půjčky (F.42)</t>
  </si>
  <si>
    <t>Účasti a akcie/podílové listy investičních fondů (F.5)</t>
  </si>
  <si>
    <t xml:space="preserve">Akcie a ostatní účasti (F.51) </t>
  </si>
  <si>
    <t>Kotované akcie (F.511)</t>
  </si>
  <si>
    <t>Nekotované akcie (F.512)</t>
  </si>
  <si>
    <t>Jiné účasti (F.519)</t>
  </si>
  <si>
    <t>Akcie/podílové listy investičních fondů (F.52)</t>
  </si>
  <si>
    <t>Pojistné, penzijní a standardizované záruční programy (F.6)</t>
  </si>
  <si>
    <t>Technické rezervy neživotního pojištění (F.61)</t>
  </si>
  <si>
    <t>Životní pojištění a nároky na anuitu (F.62)</t>
  </si>
  <si>
    <t>Penzijní nároky (F.63)</t>
  </si>
  <si>
    <t>Finanční deriváty a zaměstnanecké opce na akcie (F.7)</t>
  </si>
  <si>
    <t>Ostatní pohledávky (F.8)</t>
  </si>
  <si>
    <t>Závazky</t>
  </si>
  <si>
    <t>M</t>
  </si>
  <si>
    <t>Ostatní závazky (F.8)</t>
  </si>
  <si>
    <t>Čisté finanční transakce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</si>
</sst>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10">
    <font>
      <sz val="10"/>
      <name val="Arial"/>
      <charset val="238"/>
    </font>
    <font>
      <sz val="8"/>
      <name val="Gill Sans MT"/>
      <family val="2"/>
      <charset val="238"/>
    </font>
    <font>
      <sz val="11"/>
      <name val="Gill Sans MT"/>
      <family val="2"/>
      <charset val="238"/>
    </font>
    <font>
      <b/>
      <sz val="10"/>
      <color indexed="62"/>
      <name val="Gill Sans MT"/>
      <family val="2"/>
      <charset val="238"/>
    </font>
    <font>
      <b/>
      <sz val="8"/>
      <color indexed="62"/>
      <name val="Gill Sans MT"/>
      <family val="2"/>
      <charset val="238"/>
    </font>
    <font>
      <b/>
      <sz val="8"/>
      <name val="Gill Sans MT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3" borderId="0"/>
    <xf numFmtId="0" fontId="8" fillId="0" borderId="0"/>
    <xf numFmtId="0" fontId="6" fillId="0" borderId="0"/>
    <xf numFmtId="0" fontId="6" fillId="3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 vertical="center" wrapText="1" indent="1"/>
    </xf>
    <xf numFmtId="3" fontId="4" fillId="2" borderId="2" xfId="0" applyNumberFormat="1" applyFont="1" applyFill="1" applyBorder="1" applyAlignment="1">
      <alignment horizontal="right" vertical="center" wrapText="1" indent="1"/>
    </xf>
    <xf numFmtId="3" fontId="4" fillId="2" borderId="5" xfId="0" applyNumberFormat="1" applyFont="1" applyFill="1" applyBorder="1" applyAlignment="1">
      <alignment horizontal="right" vertical="center" wrapText="1" indent="1"/>
    </xf>
    <xf numFmtId="0" fontId="5" fillId="2" borderId="6" xfId="0" applyFont="1" applyFill="1" applyBorder="1" applyAlignment="1">
      <alignment wrapTex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0" xfId="0" applyNumberFormat="1" applyFont="1" applyFill="1" applyBorder="1" applyAlignment="1">
      <alignment horizontal="right" vertical="center" wrapText="1" indent="1"/>
    </xf>
    <xf numFmtId="3" fontId="5" fillId="2" borderId="10" xfId="0" applyNumberFormat="1" applyFont="1" applyFill="1" applyBorder="1" applyAlignment="1">
      <alignment horizontal="right" vertical="center" wrapText="1" indent="1"/>
    </xf>
    <xf numFmtId="0" fontId="1" fillId="2" borderId="6" xfId="0" applyFont="1" applyFill="1" applyBorder="1" applyAlignment="1">
      <alignment horizontal="left" wrapText="1" indent="1"/>
    </xf>
    <xf numFmtId="3" fontId="1" fillId="2" borderId="4" xfId="0" applyNumberFormat="1" applyFont="1" applyFill="1" applyBorder="1" applyAlignment="1">
      <alignment horizontal="right" vertical="center" wrapText="1" indent="1"/>
    </xf>
    <xf numFmtId="3" fontId="1" fillId="2" borderId="0" xfId="0" applyNumberFormat="1" applyFont="1" applyFill="1" applyBorder="1" applyAlignment="1">
      <alignment horizontal="right" vertical="center" wrapText="1" indent="1"/>
    </xf>
    <xf numFmtId="3" fontId="1" fillId="2" borderId="10" xfId="0" applyNumberFormat="1" applyFont="1" applyFill="1" applyBorder="1" applyAlignment="1">
      <alignment horizontal="right" vertical="center" wrapText="1" indent="1"/>
    </xf>
    <xf numFmtId="0" fontId="1" fillId="2" borderId="6" xfId="0" applyFont="1" applyFill="1" applyBorder="1" applyAlignment="1">
      <alignment horizontal="left" wrapText="1" indent="2"/>
    </xf>
    <xf numFmtId="0" fontId="5" fillId="2" borderId="9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 horizontal="right" indent="1"/>
    </xf>
    <xf numFmtId="3" fontId="5" fillId="2" borderId="11" xfId="0" applyNumberFormat="1" applyFont="1" applyFill="1" applyBorder="1" applyAlignment="1">
      <alignment horizontal="right" indent="1"/>
    </xf>
    <xf numFmtId="3" fontId="5" fillId="2" borderId="12" xfId="0" applyNumberFormat="1" applyFont="1" applyFill="1" applyBorder="1" applyAlignment="1">
      <alignment horizontal="right" indent="1"/>
    </xf>
    <xf numFmtId="0" fontId="5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0" fillId="2" borderId="0" xfId="0" applyFill="1" applyAlignment="1">
      <alignment wrapText="1"/>
    </xf>
    <xf numFmtId="0" fontId="3" fillId="2" borderId="8" xfId="0" applyFont="1" applyFill="1" applyBorder="1" applyAlignment="1">
      <alignment wrapText="1"/>
    </xf>
    <xf numFmtId="3" fontId="4" fillId="2" borderId="13" xfId="0" applyNumberFormat="1" applyFont="1" applyFill="1" applyBorder="1" applyAlignment="1">
      <alignment horizontal="right" indent="1"/>
    </xf>
    <xf numFmtId="3" fontId="4" fillId="2" borderId="14" xfId="0" applyNumberFormat="1" applyFont="1" applyFill="1" applyBorder="1" applyAlignment="1">
      <alignment horizontal="right" indent="1"/>
    </xf>
    <xf numFmtId="3" fontId="4" fillId="2" borderId="15" xfId="0" applyNumberFormat="1" applyFont="1" applyFill="1" applyBorder="1" applyAlignment="1">
      <alignment horizontal="right" indent="1"/>
    </xf>
  </cellXfs>
  <cellStyles count="9">
    <cellStyle name="Dezimal [0]_Compiling Utility Macros" xfId="1"/>
    <cellStyle name="Dezimal_Compiling Utility Macros" xfId="2"/>
    <cellStyle name="Normal_Int. Data Table" xfId="3"/>
    <cellStyle name="Normální" xfId="0" builtinId="0"/>
    <cellStyle name="Normální 2" xfId="4"/>
    <cellStyle name="Normální 3" xfId="5"/>
    <cellStyle name="Standard_Anpassen der Amortisation" xfId="6"/>
    <cellStyle name="Währung [0]_Compiling Utility Macros" xfId="7"/>
    <cellStyle name="Währung_Compiling Utility Macro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3" tint="0.79998168889431442"/>
  </sheetPr>
  <dimension ref="B3:U59"/>
  <sheetViews>
    <sheetView tabSelected="1" workbookViewId="0">
      <pane xSplit="2" ySplit="5" topLeftCell="C6" activePane="bottomRight" state="frozen"/>
      <selection activeCell="H5" sqref="H5:L5"/>
      <selection pane="topRight" activeCell="H5" sqref="H5:L5"/>
      <selection pane="bottomLeft" activeCell="H5" sqref="H5:L5"/>
      <selection pane="bottomRight"/>
    </sheetView>
  </sheetViews>
  <sheetFormatPr defaultRowHeight="12.75"/>
  <cols>
    <col min="1" max="1" width="3.28515625" style="1" customWidth="1"/>
    <col min="2" max="2" width="48.140625" style="1" customWidth="1"/>
    <col min="3" max="21" width="15.7109375" style="1" customWidth="1"/>
    <col min="22" max="16384" width="9.140625" style="1"/>
  </cols>
  <sheetData>
    <row r="3" spans="2:21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2:21" ht="11.25" customHeight="1">
      <c r="B4" s="6"/>
      <c r="C4" s="7"/>
      <c r="D4" s="3"/>
      <c r="E4" s="3"/>
      <c r="F4" s="4"/>
      <c r="G4" s="4"/>
      <c r="H4" s="4"/>
      <c r="I4" s="4"/>
      <c r="J4" s="4"/>
      <c r="K4" s="4"/>
      <c r="L4" s="4"/>
      <c r="M4" s="4"/>
      <c r="N4" s="8"/>
      <c r="O4" s="3"/>
      <c r="P4" s="4"/>
      <c r="Q4" s="4"/>
      <c r="R4" s="8"/>
      <c r="S4" s="3"/>
      <c r="T4" s="3"/>
      <c r="U4" s="9"/>
    </row>
    <row r="5" spans="2:21" ht="83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2" t="s">
        <v>14</v>
      </c>
      <c r="Q5" s="12" t="s">
        <v>15</v>
      </c>
      <c r="R5" s="12" t="s">
        <v>16</v>
      </c>
      <c r="S5" s="11" t="s">
        <v>17</v>
      </c>
      <c r="T5" s="11" t="s">
        <v>18</v>
      </c>
      <c r="U5" s="13" t="s">
        <v>19</v>
      </c>
    </row>
    <row r="6" spans="2:21" ht="15" customHeight="1">
      <c r="B6" s="14" t="s">
        <v>20</v>
      </c>
      <c r="C6" s="15">
        <v>2937666.6754352199</v>
      </c>
      <c r="D6" s="16">
        <v>151826</v>
      </c>
      <c r="E6" s="16">
        <v>2486335.25</v>
      </c>
      <c r="F6" s="16">
        <v>1125045</v>
      </c>
      <c r="G6" s="16">
        <v>1073819</v>
      </c>
      <c r="H6" s="16">
        <v>845</v>
      </c>
      <c r="I6" s="16">
        <v>17520</v>
      </c>
      <c r="J6" s="16">
        <v>32580</v>
      </c>
      <c r="K6" s="16">
        <v>32093</v>
      </c>
      <c r="L6" s="16">
        <v>133477</v>
      </c>
      <c r="M6" s="16">
        <v>36258.250000000015</v>
      </c>
      <c r="N6" s="16">
        <v>34698</v>
      </c>
      <c r="O6" s="16">
        <v>224059.42543521998</v>
      </c>
      <c r="P6" s="16">
        <v>188462.42543521998</v>
      </c>
      <c r="Q6" s="16">
        <v>33580</v>
      </c>
      <c r="R6" s="16">
        <v>2017</v>
      </c>
      <c r="S6" s="16">
        <v>68849</v>
      </c>
      <c r="T6" s="16">
        <v>6597</v>
      </c>
      <c r="U6" s="17">
        <v>1013634</v>
      </c>
    </row>
    <row r="7" spans="2:21" ht="15" customHeight="1">
      <c r="B7" s="18" t="s">
        <v>21</v>
      </c>
      <c r="C7" s="19">
        <v>0</v>
      </c>
      <c r="D7" s="20" t="str">
        <f>"M"</f>
        <v>M</v>
      </c>
      <c r="E7" s="20">
        <v>0</v>
      </c>
      <c r="F7" s="20">
        <v>0</v>
      </c>
      <c r="G7" s="20" t="str">
        <f t="shared" ref="G7:T9" si="0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0" t="str">
        <f t="shared" si="0"/>
        <v>M</v>
      </c>
      <c r="R7" s="20" t="str">
        <f t="shared" si="0"/>
        <v>M</v>
      </c>
      <c r="S7" s="20" t="str">
        <f t="shared" si="0"/>
        <v>M</v>
      </c>
      <c r="T7" s="20" t="str">
        <f t="shared" si="0"/>
        <v>M</v>
      </c>
      <c r="U7" s="21">
        <v>0</v>
      </c>
    </row>
    <row r="8" spans="2:21" ht="15" customHeight="1">
      <c r="B8" s="22" t="s">
        <v>22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4" t="str">
        <f t="shared" si="0"/>
        <v>M</v>
      </c>
      <c r="R8" s="24" t="str">
        <f t="shared" si="0"/>
        <v>M</v>
      </c>
      <c r="S8" s="24" t="str">
        <f t="shared" si="0"/>
        <v>M</v>
      </c>
      <c r="T8" s="24" t="str">
        <f t="shared" si="0"/>
        <v>M</v>
      </c>
      <c r="U8" s="25">
        <v>0</v>
      </c>
    </row>
    <row r="9" spans="2:21" ht="15" customHeight="1">
      <c r="B9" s="22" t="s">
        <v>23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4" t="str">
        <f t="shared" si="0"/>
        <v>M</v>
      </c>
      <c r="R9" s="24" t="str">
        <f t="shared" si="0"/>
        <v>M</v>
      </c>
      <c r="S9" s="24" t="str">
        <f t="shared" si="0"/>
        <v>M</v>
      </c>
      <c r="T9" s="24" t="str">
        <f t="shared" si="0"/>
        <v>M</v>
      </c>
      <c r="U9" s="25">
        <v>0</v>
      </c>
    </row>
    <row r="10" spans="2:21" ht="15" customHeight="1">
      <c r="B10" s="18" t="s">
        <v>24</v>
      </c>
      <c r="C10" s="19">
        <v>2083944</v>
      </c>
      <c r="D10" s="20">
        <v>41407</v>
      </c>
      <c r="E10" s="20">
        <v>1769932</v>
      </c>
      <c r="F10" s="20">
        <v>635502</v>
      </c>
      <c r="G10" s="20">
        <v>1016782</v>
      </c>
      <c r="H10" s="20">
        <v>872</v>
      </c>
      <c r="I10" s="20">
        <v>19978</v>
      </c>
      <c r="J10" s="20">
        <v>9757</v>
      </c>
      <c r="K10" s="20">
        <v>28865</v>
      </c>
      <c r="L10" s="20">
        <v>-1555</v>
      </c>
      <c r="M10" s="20">
        <v>26286</v>
      </c>
      <c r="N10" s="20">
        <v>33445</v>
      </c>
      <c r="O10" s="20">
        <v>216110</v>
      </c>
      <c r="P10" s="20">
        <v>182564</v>
      </c>
      <c r="Q10" s="20">
        <v>35209</v>
      </c>
      <c r="R10" s="20">
        <v>-1663</v>
      </c>
      <c r="S10" s="20">
        <v>51584</v>
      </c>
      <c r="T10" s="20">
        <v>4911</v>
      </c>
      <c r="U10" s="21">
        <v>623133</v>
      </c>
    </row>
    <row r="11" spans="2:21" ht="15" customHeight="1">
      <c r="B11" s="22" t="s">
        <v>25</v>
      </c>
      <c r="C11" s="23">
        <v>8259</v>
      </c>
      <c r="D11" s="24">
        <v>1298</v>
      </c>
      <c r="E11" s="24">
        <v>-1220</v>
      </c>
      <c r="F11" s="24">
        <v>-97</v>
      </c>
      <c r="G11" s="24">
        <v>817</v>
      </c>
      <c r="H11" s="24">
        <v>0</v>
      </c>
      <c r="I11" s="24">
        <v>0</v>
      </c>
      <c r="J11" s="24">
        <v>-209</v>
      </c>
      <c r="K11" s="24">
        <v>-529</v>
      </c>
      <c r="L11" s="24">
        <v>-104</v>
      </c>
      <c r="M11" s="24">
        <v>-1098</v>
      </c>
      <c r="N11" s="24">
        <v>0</v>
      </c>
      <c r="O11" s="24">
        <v>1208</v>
      </c>
      <c r="P11" s="24">
        <v>843</v>
      </c>
      <c r="Q11" s="24">
        <v>356</v>
      </c>
      <c r="R11" s="24">
        <v>9</v>
      </c>
      <c r="S11" s="24">
        <v>6946</v>
      </c>
      <c r="T11" s="24">
        <v>27</v>
      </c>
      <c r="U11" s="25">
        <v>80</v>
      </c>
    </row>
    <row r="12" spans="2:21" ht="15" customHeight="1">
      <c r="B12" s="22" t="s">
        <v>26</v>
      </c>
      <c r="C12" s="23">
        <v>890467</v>
      </c>
      <c r="D12" s="24">
        <v>32730</v>
      </c>
      <c r="E12" s="24">
        <v>615209</v>
      </c>
      <c r="F12" s="24">
        <v>511157</v>
      </c>
      <c r="G12" s="24">
        <v>54896</v>
      </c>
      <c r="H12" s="24">
        <v>704</v>
      </c>
      <c r="I12" s="24">
        <v>16631</v>
      </c>
      <c r="J12" s="24">
        <v>2680</v>
      </c>
      <c r="K12" s="24">
        <v>20851</v>
      </c>
      <c r="L12" s="24">
        <v>-1162</v>
      </c>
      <c r="M12" s="24">
        <v>2542</v>
      </c>
      <c r="N12" s="24">
        <v>6910</v>
      </c>
      <c r="O12" s="24">
        <v>181981</v>
      </c>
      <c r="P12" s="24">
        <v>151902</v>
      </c>
      <c r="Q12" s="24">
        <v>31343</v>
      </c>
      <c r="R12" s="24">
        <v>-1264</v>
      </c>
      <c r="S12" s="24">
        <v>55799</v>
      </c>
      <c r="T12" s="24">
        <v>4748</v>
      </c>
      <c r="U12" s="25">
        <v>97946</v>
      </c>
    </row>
    <row r="13" spans="2:21" ht="15" customHeight="1">
      <c r="B13" s="22" t="s">
        <v>27</v>
      </c>
      <c r="C13" s="23">
        <v>1185218</v>
      </c>
      <c r="D13" s="24">
        <v>7379</v>
      </c>
      <c r="E13" s="24">
        <v>1155943</v>
      </c>
      <c r="F13" s="24">
        <v>124442</v>
      </c>
      <c r="G13" s="24">
        <v>961069</v>
      </c>
      <c r="H13" s="24">
        <v>168</v>
      </c>
      <c r="I13" s="24">
        <v>3347</v>
      </c>
      <c r="J13" s="24">
        <v>7286</v>
      </c>
      <c r="K13" s="24">
        <v>8543</v>
      </c>
      <c r="L13" s="24">
        <v>-289</v>
      </c>
      <c r="M13" s="24">
        <v>24842</v>
      </c>
      <c r="N13" s="24">
        <v>26535</v>
      </c>
      <c r="O13" s="24">
        <v>32921</v>
      </c>
      <c r="P13" s="24">
        <v>29819</v>
      </c>
      <c r="Q13" s="24">
        <v>3510</v>
      </c>
      <c r="R13" s="24">
        <v>-408</v>
      </c>
      <c r="S13" s="24">
        <v>-11161</v>
      </c>
      <c r="T13" s="24">
        <v>136</v>
      </c>
      <c r="U13" s="25">
        <v>525107</v>
      </c>
    </row>
    <row r="14" spans="2:21" ht="15" customHeight="1">
      <c r="B14" s="18" t="s">
        <v>28</v>
      </c>
      <c r="C14" s="19">
        <v>440515.25</v>
      </c>
      <c r="D14" s="20">
        <v>-7164</v>
      </c>
      <c r="E14" s="20">
        <v>417554.25</v>
      </c>
      <c r="F14" s="20">
        <v>411372</v>
      </c>
      <c r="G14" s="20">
        <v>-29039</v>
      </c>
      <c r="H14" s="20">
        <v>11</v>
      </c>
      <c r="I14" s="20">
        <v>-4802</v>
      </c>
      <c r="J14" s="20">
        <v>8811</v>
      </c>
      <c r="K14" s="20">
        <v>2525</v>
      </c>
      <c r="L14" s="20">
        <v>12729</v>
      </c>
      <c r="M14" s="20">
        <v>15852.250000000013</v>
      </c>
      <c r="N14" s="20">
        <v>95</v>
      </c>
      <c r="O14" s="20">
        <v>37127</v>
      </c>
      <c r="P14" s="20">
        <v>36438</v>
      </c>
      <c r="Q14" s="20">
        <v>842</v>
      </c>
      <c r="R14" s="20">
        <v>-153</v>
      </c>
      <c r="S14" s="20">
        <v>-8799</v>
      </c>
      <c r="T14" s="20">
        <v>1797</v>
      </c>
      <c r="U14" s="21">
        <v>328577</v>
      </c>
    </row>
    <row r="15" spans="2:21" ht="15" customHeight="1">
      <c r="B15" s="26" t="s">
        <v>29</v>
      </c>
      <c r="C15" s="23">
        <v>87532</v>
      </c>
      <c r="D15" s="24">
        <v>-1369</v>
      </c>
      <c r="E15" s="24">
        <v>87851</v>
      </c>
      <c r="F15" s="24">
        <v>79487</v>
      </c>
      <c r="G15" s="24">
        <v>4396</v>
      </c>
      <c r="H15" s="24">
        <v>20</v>
      </c>
      <c r="I15" s="24">
        <v>-103</v>
      </c>
      <c r="J15" s="24">
        <v>1791</v>
      </c>
      <c r="K15" s="24">
        <v>112</v>
      </c>
      <c r="L15" s="24">
        <v>1008</v>
      </c>
      <c r="M15" s="24">
        <v>183</v>
      </c>
      <c r="N15" s="24">
        <v>957</v>
      </c>
      <c r="O15" s="24">
        <v>1669</v>
      </c>
      <c r="P15" s="24">
        <v>0</v>
      </c>
      <c r="Q15" s="24">
        <v>1669</v>
      </c>
      <c r="R15" s="24">
        <v>0</v>
      </c>
      <c r="S15" s="24">
        <v>-906</v>
      </c>
      <c r="T15" s="24">
        <v>287</v>
      </c>
      <c r="U15" s="25">
        <v>134653</v>
      </c>
    </row>
    <row r="16" spans="2:21" ht="15" customHeight="1">
      <c r="B16" s="26" t="s">
        <v>30</v>
      </c>
      <c r="C16" s="23">
        <v>352983.25</v>
      </c>
      <c r="D16" s="24">
        <v>-5795</v>
      </c>
      <c r="E16" s="24">
        <v>329703.25</v>
      </c>
      <c r="F16" s="24">
        <v>331885</v>
      </c>
      <c r="G16" s="24">
        <v>-33435</v>
      </c>
      <c r="H16" s="24">
        <v>-9</v>
      </c>
      <c r="I16" s="24">
        <v>-4699</v>
      </c>
      <c r="J16" s="24">
        <v>7020</v>
      </c>
      <c r="K16" s="24">
        <v>2413</v>
      </c>
      <c r="L16" s="24">
        <v>11721</v>
      </c>
      <c r="M16" s="24">
        <v>15669.250000000013</v>
      </c>
      <c r="N16" s="24">
        <v>-862</v>
      </c>
      <c r="O16" s="24">
        <v>35458</v>
      </c>
      <c r="P16" s="24">
        <v>36438</v>
      </c>
      <c r="Q16" s="24">
        <v>-827</v>
      </c>
      <c r="R16" s="24">
        <v>-153</v>
      </c>
      <c r="S16" s="24">
        <v>-7893</v>
      </c>
      <c r="T16" s="24">
        <v>1510</v>
      </c>
      <c r="U16" s="25">
        <v>193924</v>
      </c>
    </row>
    <row r="17" spans="2:21" ht="15" customHeight="1">
      <c r="B17" s="18" t="s">
        <v>31</v>
      </c>
      <c r="C17" s="19">
        <v>155609.42543521998</v>
      </c>
      <c r="D17" s="20">
        <v>43626</v>
      </c>
      <c r="E17" s="20">
        <v>115532</v>
      </c>
      <c r="F17" s="20">
        <v>12026</v>
      </c>
      <c r="G17" s="20">
        <v>82525</v>
      </c>
      <c r="H17" s="20">
        <v>0</v>
      </c>
      <c r="I17" s="20">
        <v>-104</v>
      </c>
      <c r="J17" s="20">
        <v>11953</v>
      </c>
      <c r="K17" s="20">
        <v>2514</v>
      </c>
      <c r="L17" s="20">
        <v>5406</v>
      </c>
      <c r="M17" s="20">
        <v>1220</v>
      </c>
      <c r="N17" s="20">
        <v>-8</v>
      </c>
      <c r="O17" s="20">
        <v>-3631.5745647800068</v>
      </c>
      <c r="P17" s="20">
        <v>-1738.5745647800068</v>
      </c>
      <c r="Q17" s="20">
        <v>-6847</v>
      </c>
      <c r="R17" s="20">
        <v>4954</v>
      </c>
      <c r="S17" s="20">
        <v>0</v>
      </c>
      <c r="T17" s="20">
        <v>83</v>
      </c>
      <c r="U17" s="21">
        <v>18557</v>
      </c>
    </row>
    <row r="18" spans="2:21" ht="15" customHeight="1">
      <c r="B18" s="22" t="s">
        <v>32</v>
      </c>
      <c r="C18" s="23">
        <v>63711.425435219993</v>
      </c>
      <c r="D18" s="24">
        <v>5972</v>
      </c>
      <c r="E18" s="24">
        <v>60693</v>
      </c>
      <c r="F18" s="24">
        <v>12024</v>
      </c>
      <c r="G18" s="24">
        <v>46353</v>
      </c>
      <c r="H18" s="24">
        <v>0</v>
      </c>
      <c r="I18" s="24">
        <v>473</v>
      </c>
      <c r="J18" s="24">
        <v>1713</v>
      </c>
      <c r="K18" s="24">
        <v>2337</v>
      </c>
      <c r="L18" s="24">
        <v>-3224</v>
      </c>
      <c r="M18" s="24">
        <v>1017</v>
      </c>
      <c r="N18" s="24">
        <v>0</v>
      </c>
      <c r="O18" s="24">
        <v>-2976.5745647800068</v>
      </c>
      <c r="P18" s="24">
        <v>-1057.5745647800068</v>
      </c>
      <c r="Q18" s="24">
        <v>-6873</v>
      </c>
      <c r="R18" s="24">
        <v>4954</v>
      </c>
      <c r="S18" s="24">
        <v>0</v>
      </c>
      <c r="T18" s="24">
        <v>23</v>
      </c>
      <c r="U18" s="25">
        <v>14971</v>
      </c>
    </row>
    <row r="19" spans="2:21" ht="15" customHeight="1">
      <c r="B19" s="22" t="s">
        <v>33</v>
      </c>
      <c r="C19" s="23">
        <v>91898</v>
      </c>
      <c r="D19" s="24">
        <v>37654</v>
      </c>
      <c r="E19" s="24">
        <v>54839</v>
      </c>
      <c r="F19" s="24">
        <v>2</v>
      </c>
      <c r="G19" s="24">
        <v>36172</v>
      </c>
      <c r="H19" s="24">
        <v>0</v>
      </c>
      <c r="I19" s="24">
        <v>-577</v>
      </c>
      <c r="J19" s="24">
        <v>10240</v>
      </c>
      <c r="K19" s="24">
        <v>177</v>
      </c>
      <c r="L19" s="24">
        <v>8630</v>
      </c>
      <c r="M19" s="24">
        <v>203</v>
      </c>
      <c r="N19" s="24">
        <v>-8</v>
      </c>
      <c r="O19" s="24">
        <v>-655</v>
      </c>
      <c r="P19" s="24">
        <v>-681</v>
      </c>
      <c r="Q19" s="24">
        <v>26</v>
      </c>
      <c r="R19" s="24">
        <v>0</v>
      </c>
      <c r="S19" s="24">
        <v>0</v>
      </c>
      <c r="T19" s="24">
        <v>60</v>
      </c>
      <c r="U19" s="25">
        <v>3586</v>
      </c>
    </row>
    <row r="20" spans="2:21" ht="15" customHeight="1">
      <c r="B20" s="18" t="s">
        <v>34</v>
      </c>
      <c r="C20" s="19">
        <v>217450</v>
      </c>
      <c r="D20" s="20">
        <v>41138</v>
      </c>
      <c r="E20" s="20">
        <v>162784</v>
      </c>
      <c r="F20" s="20">
        <v>66691</v>
      </c>
      <c r="G20" s="20">
        <v>-401</v>
      </c>
      <c r="H20" s="20">
        <v>-38</v>
      </c>
      <c r="I20" s="20">
        <v>5</v>
      </c>
      <c r="J20" s="20">
        <v>1625</v>
      </c>
      <c r="K20" s="20">
        <v>-2136</v>
      </c>
      <c r="L20" s="20">
        <v>105295</v>
      </c>
      <c r="M20" s="20">
        <v>-8432</v>
      </c>
      <c r="N20" s="20">
        <v>175</v>
      </c>
      <c r="O20" s="20">
        <v>125</v>
      </c>
      <c r="P20" s="20">
        <v>31</v>
      </c>
      <c r="Q20" s="20">
        <v>94</v>
      </c>
      <c r="R20" s="20">
        <v>0</v>
      </c>
      <c r="S20" s="20">
        <v>13519</v>
      </c>
      <c r="T20" s="20">
        <v>-116</v>
      </c>
      <c r="U20" s="21">
        <v>1379</v>
      </c>
    </row>
    <row r="21" spans="2:21" ht="15" customHeight="1">
      <c r="B21" s="22" t="s">
        <v>35</v>
      </c>
      <c r="C21" s="23">
        <v>210930</v>
      </c>
      <c r="D21" s="24">
        <v>35466</v>
      </c>
      <c r="E21" s="24">
        <v>170549</v>
      </c>
      <c r="F21" s="24">
        <v>66691</v>
      </c>
      <c r="G21" s="24">
        <v>-1176</v>
      </c>
      <c r="H21" s="24">
        <v>0</v>
      </c>
      <c r="I21" s="24">
        <v>2757</v>
      </c>
      <c r="J21" s="24">
        <v>1437</v>
      </c>
      <c r="K21" s="24">
        <v>-2179</v>
      </c>
      <c r="L21" s="24">
        <v>105295</v>
      </c>
      <c r="M21" s="24">
        <v>-2221</v>
      </c>
      <c r="N21" s="24">
        <v>-55</v>
      </c>
      <c r="O21" s="24">
        <v>184</v>
      </c>
      <c r="P21" s="24">
        <v>17</v>
      </c>
      <c r="Q21" s="24">
        <v>167</v>
      </c>
      <c r="R21" s="24">
        <v>0</v>
      </c>
      <c r="S21" s="24">
        <v>4750</v>
      </c>
      <c r="T21" s="24">
        <v>-19</v>
      </c>
      <c r="U21" s="25">
        <v>-1649</v>
      </c>
    </row>
    <row r="22" spans="2:21" ht="15" customHeight="1">
      <c r="B22" s="26" t="s">
        <v>36</v>
      </c>
      <c r="C22" s="23">
        <v>74041</v>
      </c>
      <c r="D22" s="24">
        <v>3542</v>
      </c>
      <c r="E22" s="24">
        <v>67970</v>
      </c>
      <c r="F22" s="24">
        <v>66688</v>
      </c>
      <c r="G22" s="24">
        <v>-628</v>
      </c>
      <c r="H22" s="24">
        <v>0</v>
      </c>
      <c r="I22" s="24">
        <v>3317</v>
      </c>
      <c r="J22" s="24">
        <v>773</v>
      </c>
      <c r="K22" s="24">
        <v>-416</v>
      </c>
      <c r="L22" s="24">
        <v>540</v>
      </c>
      <c r="M22" s="24">
        <v>-2256</v>
      </c>
      <c r="N22" s="24">
        <v>-48</v>
      </c>
      <c r="O22" s="24">
        <v>193</v>
      </c>
      <c r="P22" s="24">
        <v>18</v>
      </c>
      <c r="Q22" s="24">
        <v>175</v>
      </c>
      <c r="R22" s="24">
        <v>0</v>
      </c>
      <c r="S22" s="24">
        <v>2292</v>
      </c>
      <c r="T22" s="24">
        <v>44</v>
      </c>
      <c r="U22" s="25">
        <v>-3497</v>
      </c>
    </row>
    <row r="23" spans="2:21" ht="15" customHeight="1">
      <c r="B23" s="26" t="s">
        <v>37</v>
      </c>
      <c r="C23" s="23">
        <v>133560</v>
      </c>
      <c r="D23" s="24">
        <v>30837</v>
      </c>
      <c r="E23" s="24">
        <v>101910</v>
      </c>
      <c r="F23" s="24">
        <v>0</v>
      </c>
      <c r="G23" s="24">
        <v>485</v>
      </c>
      <c r="H23" s="24">
        <v>0</v>
      </c>
      <c r="I23" s="24">
        <v>175</v>
      </c>
      <c r="J23" s="24">
        <v>560</v>
      </c>
      <c r="K23" s="24">
        <v>6</v>
      </c>
      <c r="L23" s="24">
        <v>100688</v>
      </c>
      <c r="M23" s="24">
        <v>3</v>
      </c>
      <c r="N23" s="24">
        <v>-7</v>
      </c>
      <c r="O23" s="24">
        <v>37</v>
      </c>
      <c r="P23" s="24">
        <v>33</v>
      </c>
      <c r="Q23" s="24">
        <v>4</v>
      </c>
      <c r="R23" s="24">
        <v>0</v>
      </c>
      <c r="S23" s="24">
        <v>782</v>
      </c>
      <c r="T23" s="24">
        <v>-6</v>
      </c>
      <c r="U23" s="25">
        <v>-359</v>
      </c>
    </row>
    <row r="24" spans="2:21" ht="15" customHeight="1">
      <c r="B24" s="26" t="s">
        <v>38</v>
      </c>
      <c r="C24" s="23">
        <v>3329</v>
      </c>
      <c r="D24" s="24">
        <v>1087</v>
      </c>
      <c r="E24" s="24">
        <v>669</v>
      </c>
      <c r="F24" s="24">
        <v>3</v>
      </c>
      <c r="G24" s="24">
        <v>-1033</v>
      </c>
      <c r="H24" s="24">
        <v>0</v>
      </c>
      <c r="I24" s="24">
        <v>-735</v>
      </c>
      <c r="J24" s="24">
        <v>104</v>
      </c>
      <c r="K24" s="24">
        <v>-1769</v>
      </c>
      <c r="L24" s="24">
        <v>4067</v>
      </c>
      <c r="M24" s="24">
        <v>32</v>
      </c>
      <c r="N24" s="24">
        <v>0</v>
      </c>
      <c r="O24" s="24">
        <v>-46</v>
      </c>
      <c r="P24" s="24">
        <v>-34</v>
      </c>
      <c r="Q24" s="24">
        <v>-12</v>
      </c>
      <c r="R24" s="24">
        <v>0</v>
      </c>
      <c r="S24" s="24">
        <v>1676</v>
      </c>
      <c r="T24" s="24">
        <v>-57</v>
      </c>
      <c r="U24" s="25">
        <v>2207</v>
      </c>
    </row>
    <row r="25" spans="2:21" ht="15" customHeight="1">
      <c r="B25" s="22" t="s">
        <v>39</v>
      </c>
      <c r="C25" s="23">
        <v>6520</v>
      </c>
      <c r="D25" s="24">
        <v>5672</v>
      </c>
      <c r="E25" s="24">
        <v>-7765</v>
      </c>
      <c r="F25" s="24">
        <v>0</v>
      </c>
      <c r="G25" s="24">
        <v>775</v>
      </c>
      <c r="H25" s="24">
        <v>-38</v>
      </c>
      <c r="I25" s="24">
        <v>-2752</v>
      </c>
      <c r="J25" s="24">
        <v>188</v>
      </c>
      <c r="K25" s="24">
        <v>43</v>
      </c>
      <c r="L25" s="24">
        <v>0</v>
      </c>
      <c r="M25" s="24">
        <v>-6211</v>
      </c>
      <c r="N25" s="24">
        <v>230</v>
      </c>
      <c r="O25" s="24">
        <v>-59</v>
      </c>
      <c r="P25" s="24">
        <v>14</v>
      </c>
      <c r="Q25" s="24">
        <v>-73</v>
      </c>
      <c r="R25" s="24">
        <v>0</v>
      </c>
      <c r="S25" s="24">
        <v>8769</v>
      </c>
      <c r="T25" s="24">
        <v>-97</v>
      </c>
      <c r="U25" s="25">
        <v>3028</v>
      </c>
    </row>
    <row r="26" spans="2:21" ht="15" customHeight="1">
      <c r="B26" s="18" t="s">
        <v>40</v>
      </c>
      <c r="C26" s="19">
        <v>9701</v>
      </c>
      <c r="D26" s="20">
        <v>-627</v>
      </c>
      <c r="E26" s="20">
        <v>2660</v>
      </c>
      <c r="F26" s="20">
        <v>0</v>
      </c>
      <c r="G26" s="20">
        <v>1441</v>
      </c>
      <c r="H26" s="20">
        <v>0</v>
      </c>
      <c r="I26" s="20">
        <v>4</v>
      </c>
      <c r="J26" s="20">
        <v>101</v>
      </c>
      <c r="K26" s="20">
        <v>127</v>
      </c>
      <c r="L26" s="20">
        <v>41</v>
      </c>
      <c r="M26" s="20">
        <v>946</v>
      </c>
      <c r="N26" s="20">
        <v>0</v>
      </c>
      <c r="O26" s="20">
        <v>282</v>
      </c>
      <c r="P26" s="20">
        <v>88</v>
      </c>
      <c r="Q26" s="20">
        <v>194</v>
      </c>
      <c r="R26" s="20">
        <v>0</v>
      </c>
      <c r="S26" s="20">
        <v>7020</v>
      </c>
      <c r="T26" s="20">
        <v>366</v>
      </c>
      <c r="U26" s="21">
        <v>1432</v>
      </c>
    </row>
    <row r="27" spans="2:21" ht="15" customHeight="1">
      <c r="B27" s="22" t="s">
        <v>41</v>
      </c>
      <c r="C27" s="23">
        <v>1839</v>
      </c>
      <c r="D27" s="24">
        <v>-627</v>
      </c>
      <c r="E27" s="24">
        <v>2660</v>
      </c>
      <c r="F27" s="24">
        <v>0</v>
      </c>
      <c r="G27" s="24">
        <v>1441</v>
      </c>
      <c r="H27" s="24">
        <v>0</v>
      </c>
      <c r="I27" s="24">
        <v>4</v>
      </c>
      <c r="J27" s="24">
        <v>101</v>
      </c>
      <c r="K27" s="24">
        <v>127</v>
      </c>
      <c r="L27" s="24">
        <v>41</v>
      </c>
      <c r="M27" s="24">
        <v>946</v>
      </c>
      <c r="N27" s="24">
        <v>0</v>
      </c>
      <c r="O27" s="24">
        <v>282</v>
      </c>
      <c r="P27" s="24">
        <v>88</v>
      </c>
      <c r="Q27" s="24">
        <v>194</v>
      </c>
      <c r="R27" s="24">
        <v>0</v>
      </c>
      <c r="S27" s="24">
        <v>-842</v>
      </c>
      <c r="T27" s="24">
        <v>366</v>
      </c>
      <c r="U27" s="25">
        <v>1220</v>
      </c>
    </row>
    <row r="28" spans="2:21" ht="15" customHeight="1">
      <c r="B28" s="22" t="s">
        <v>42</v>
      </c>
      <c r="C28" s="23">
        <v>201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201</v>
      </c>
      <c r="T28" s="24">
        <v>0</v>
      </c>
      <c r="U28" s="25">
        <v>188</v>
      </c>
    </row>
    <row r="29" spans="2:21" ht="15" customHeight="1">
      <c r="B29" s="22" t="s">
        <v>43</v>
      </c>
      <c r="C29" s="23">
        <v>7661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7661</v>
      </c>
      <c r="T29" s="24">
        <v>0</v>
      </c>
      <c r="U29" s="25">
        <v>24</v>
      </c>
    </row>
    <row r="30" spans="2:21" ht="15" customHeight="1">
      <c r="B30" s="18" t="s">
        <v>44</v>
      </c>
      <c r="C30" s="19">
        <v>-8336</v>
      </c>
      <c r="D30" s="20">
        <v>-2593</v>
      </c>
      <c r="E30" s="20">
        <v>-5652</v>
      </c>
      <c r="F30" s="20">
        <v>-1032</v>
      </c>
      <c r="G30" s="20">
        <v>-4545</v>
      </c>
      <c r="H30" s="20">
        <v>0</v>
      </c>
      <c r="I30" s="20">
        <v>-19</v>
      </c>
      <c r="J30" s="20">
        <v>-17</v>
      </c>
      <c r="K30" s="20">
        <v>-11</v>
      </c>
      <c r="L30" s="20">
        <v>-7</v>
      </c>
      <c r="M30" s="20">
        <v>-13</v>
      </c>
      <c r="N30" s="20">
        <v>-8</v>
      </c>
      <c r="O30" s="20">
        <v>-92</v>
      </c>
      <c r="P30" s="20">
        <v>-92</v>
      </c>
      <c r="Q30" s="20">
        <v>0</v>
      </c>
      <c r="R30" s="20">
        <v>0</v>
      </c>
      <c r="S30" s="20">
        <v>1</v>
      </c>
      <c r="T30" s="20">
        <v>0</v>
      </c>
      <c r="U30" s="21">
        <v>-6479</v>
      </c>
    </row>
    <row r="31" spans="2:21" ht="15" customHeight="1">
      <c r="B31" s="27" t="s">
        <v>45</v>
      </c>
      <c r="C31" s="28">
        <v>38783</v>
      </c>
      <c r="D31" s="29">
        <v>36039</v>
      </c>
      <c r="E31" s="29">
        <v>23525</v>
      </c>
      <c r="F31" s="29">
        <v>486</v>
      </c>
      <c r="G31" s="29">
        <v>7056</v>
      </c>
      <c r="H31" s="29">
        <v>0</v>
      </c>
      <c r="I31" s="29">
        <v>2458</v>
      </c>
      <c r="J31" s="29">
        <v>350</v>
      </c>
      <c r="K31" s="29">
        <v>209</v>
      </c>
      <c r="L31" s="29">
        <v>11568</v>
      </c>
      <c r="M31" s="29">
        <v>399</v>
      </c>
      <c r="N31" s="29">
        <v>999</v>
      </c>
      <c r="O31" s="29">
        <v>-25861</v>
      </c>
      <c r="P31" s="29">
        <v>-28828</v>
      </c>
      <c r="Q31" s="29">
        <v>4088</v>
      </c>
      <c r="R31" s="29">
        <v>-1121</v>
      </c>
      <c r="S31" s="29">
        <v>5524</v>
      </c>
      <c r="T31" s="29">
        <v>-444</v>
      </c>
      <c r="U31" s="30">
        <v>47035</v>
      </c>
    </row>
    <row r="32" spans="2:21" ht="9" customHeight="1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2:21" ht="15" customHeight="1">
      <c r="B33" s="14" t="s">
        <v>46</v>
      </c>
      <c r="C33" s="15">
        <v>2737588.6754352199</v>
      </c>
      <c r="D33" s="16">
        <v>13049.375435219994</v>
      </c>
      <c r="E33" s="16">
        <v>2407007.2000000002</v>
      </c>
      <c r="F33" s="16">
        <v>1094184</v>
      </c>
      <c r="G33" s="16">
        <v>1068179.8999999999</v>
      </c>
      <c r="H33" s="16">
        <v>1262</v>
      </c>
      <c r="I33" s="16">
        <v>18322</v>
      </c>
      <c r="J33" s="16">
        <v>21969.5</v>
      </c>
      <c r="K33" s="16">
        <v>26219</v>
      </c>
      <c r="L33" s="16">
        <v>140841.79999999999</v>
      </c>
      <c r="M33" s="16">
        <v>13064</v>
      </c>
      <c r="N33" s="16">
        <v>22965</v>
      </c>
      <c r="O33" s="16">
        <v>269371.10000000003</v>
      </c>
      <c r="P33" s="16">
        <v>251284.7</v>
      </c>
      <c r="Q33" s="16">
        <v>16930.400000000001</v>
      </c>
      <c r="R33" s="16">
        <v>1156</v>
      </c>
      <c r="S33" s="16">
        <v>46062</v>
      </c>
      <c r="T33" s="16">
        <v>2099</v>
      </c>
      <c r="U33" s="17">
        <v>1213712</v>
      </c>
    </row>
    <row r="34" spans="2:21" ht="15" customHeight="1">
      <c r="B34" s="18" t="s">
        <v>21</v>
      </c>
      <c r="C34" s="19">
        <v>0</v>
      </c>
      <c r="D34" s="20" t="str">
        <f t="shared" ref="D34:D40" si="1">"M"</f>
        <v>M</v>
      </c>
      <c r="E34" s="20">
        <v>0</v>
      </c>
      <c r="F34" s="20">
        <v>0</v>
      </c>
      <c r="G34" s="20" t="str">
        <f t="shared" ref="G34:T40" si="2">"M"</f>
        <v>M</v>
      </c>
      <c r="H34" s="20" t="str">
        <f t="shared" si="2"/>
        <v>M</v>
      </c>
      <c r="I34" s="20" t="str">
        <f t="shared" si="2"/>
        <v>M</v>
      </c>
      <c r="J34" s="20" t="str">
        <f t="shared" si="2"/>
        <v>M</v>
      </c>
      <c r="K34" s="20" t="str">
        <f t="shared" si="2"/>
        <v>M</v>
      </c>
      <c r="L34" s="20" t="str">
        <f t="shared" si="2"/>
        <v>M</v>
      </c>
      <c r="M34" s="20" t="str">
        <f t="shared" si="2"/>
        <v>M</v>
      </c>
      <c r="N34" s="20" t="str">
        <f t="shared" si="2"/>
        <v>M</v>
      </c>
      <c r="O34" s="20" t="str">
        <f t="shared" si="2"/>
        <v>M</v>
      </c>
      <c r="P34" s="20" t="str">
        <f t="shared" si="2"/>
        <v>M</v>
      </c>
      <c r="Q34" s="20" t="str">
        <f t="shared" si="2"/>
        <v>M</v>
      </c>
      <c r="R34" s="20" t="str">
        <f t="shared" si="2"/>
        <v>M</v>
      </c>
      <c r="S34" s="20" t="str">
        <f t="shared" si="2"/>
        <v>M</v>
      </c>
      <c r="T34" s="20" t="str">
        <f t="shared" si="2"/>
        <v>M</v>
      </c>
      <c r="U34" s="21">
        <v>0</v>
      </c>
    </row>
    <row r="35" spans="2:21" ht="15" customHeight="1">
      <c r="B35" s="22" t="s">
        <v>22</v>
      </c>
      <c r="C35" s="23">
        <v>0</v>
      </c>
      <c r="D35" s="24" t="str">
        <f t="shared" si="1"/>
        <v>M</v>
      </c>
      <c r="E35" s="24">
        <v>0</v>
      </c>
      <c r="F35" s="24">
        <v>0</v>
      </c>
      <c r="G35" s="24" t="str">
        <f t="shared" si="2"/>
        <v>M</v>
      </c>
      <c r="H35" s="24" t="str">
        <f t="shared" si="2"/>
        <v>M</v>
      </c>
      <c r="I35" s="24" t="str">
        <f t="shared" si="2"/>
        <v>M</v>
      </c>
      <c r="J35" s="24" t="str">
        <f t="shared" si="2"/>
        <v>M</v>
      </c>
      <c r="K35" s="24" t="str">
        <f t="shared" si="2"/>
        <v>M</v>
      </c>
      <c r="L35" s="24" t="str">
        <f t="shared" si="2"/>
        <v>M</v>
      </c>
      <c r="M35" s="24" t="str">
        <f t="shared" si="2"/>
        <v>M</v>
      </c>
      <c r="N35" s="24" t="str">
        <f t="shared" si="2"/>
        <v>M</v>
      </c>
      <c r="O35" s="24" t="str">
        <f t="shared" si="2"/>
        <v>M</v>
      </c>
      <c r="P35" s="24" t="str">
        <f t="shared" si="2"/>
        <v>M</v>
      </c>
      <c r="Q35" s="24" t="str">
        <f t="shared" si="2"/>
        <v>M</v>
      </c>
      <c r="R35" s="24" t="str">
        <f t="shared" si="2"/>
        <v>M</v>
      </c>
      <c r="S35" s="24" t="str">
        <f t="shared" si="2"/>
        <v>M</v>
      </c>
      <c r="T35" s="24" t="str">
        <f t="shared" si="2"/>
        <v>M</v>
      </c>
      <c r="U35" s="25">
        <v>0</v>
      </c>
    </row>
    <row r="36" spans="2:21" ht="15" customHeight="1">
      <c r="B36" s="22" t="s">
        <v>23</v>
      </c>
      <c r="C36" s="23">
        <v>0</v>
      </c>
      <c r="D36" s="24" t="str">
        <f t="shared" si="1"/>
        <v>M</v>
      </c>
      <c r="E36" s="24">
        <v>0</v>
      </c>
      <c r="F36" s="24">
        <v>0</v>
      </c>
      <c r="G36" s="24" t="str">
        <f t="shared" si="2"/>
        <v>M</v>
      </c>
      <c r="H36" s="24" t="str">
        <f t="shared" si="2"/>
        <v>M</v>
      </c>
      <c r="I36" s="24" t="str">
        <f t="shared" si="2"/>
        <v>M</v>
      </c>
      <c r="J36" s="24" t="str">
        <f t="shared" si="2"/>
        <v>M</v>
      </c>
      <c r="K36" s="24" t="str">
        <f t="shared" si="2"/>
        <v>M</v>
      </c>
      <c r="L36" s="24" t="str">
        <f t="shared" si="2"/>
        <v>M</v>
      </c>
      <c r="M36" s="24" t="str">
        <f t="shared" si="2"/>
        <v>M</v>
      </c>
      <c r="N36" s="24" t="str">
        <f t="shared" si="2"/>
        <v>M</v>
      </c>
      <c r="O36" s="24" t="str">
        <f t="shared" si="2"/>
        <v>M</v>
      </c>
      <c r="P36" s="24" t="str">
        <f t="shared" si="2"/>
        <v>M</v>
      </c>
      <c r="Q36" s="24" t="str">
        <f t="shared" si="2"/>
        <v>M</v>
      </c>
      <c r="R36" s="24" t="str">
        <f t="shared" si="2"/>
        <v>M</v>
      </c>
      <c r="S36" s="24" t="str">
        <f t="shared" si="2"/>
        <v>M</v>
      </c>
      <c r="T36" s="24" t="str">
        <f t="shared" si="2"/>
        <v>M</v>
      </c>
      <c r="U36" s="25">
        <v>0</v>
      </c>
    </row>
    <row r="37" spans="2:21" ht="15" customHeight="1">
      <c r="B37" s="18" t="s">
        <v>24</v>
      </c>
      <c r="C37" s="19">
        <v>2081711</v>
      </c>
      <c r="D37" s="20" t="str">
        <f t="shared" si="1"/>
        <v>M</v>
      </c>
      <c r="E37" s="20">
        <v>2081711</v>
      </c>
      <c r="F37" s="20">
        <v>1097611</v>
      </c>
      <c r="G37" s="20">
        <v>984100</v>
      </c>
      <c r="H37" s="20" t="str">
        <f t="shared" si="2"/>
        <v>M</v>
      </c>
      <c r="I37" s="20" t="str">
        <f t="shared" si="2"/>
        <v>M</v>
      </c>
      <c r="J37" s="20" t="str">
        <f t="shared" si="2"/>
        <v>M</v>
      </c>
      <c r="K37" s="20" t="str">
        <f t="shared" si="2"/>
        <v>M</v>
      </c>
      <c r="L37" s="20" t="str">
        <f t="shared" si="2"/>
        <v>M</v>
      </c>
      <c r="M37" s="20" t="str">
        <f t="shared" si="2"/>
        <v>M</v>
      </c>
      <c r="N37" s="20" t="str">
        <f t="shared" si="2"/>
        <v>M</v>
      </c>
      <c r="O37" s="20">
        <v>0</v>
      </c>
      <c r="P37" s="20">
        <v>0</v>
      </c>
      <c r="Q37" s="20" t="str">
        <f t="shared" si="2"/>
        <v>M</v>
      </c>
      <c r="R37" s="20" t="str">
        <f t="shared" si="2"/>
        <v>M</v>
      </c>
      <c r="S37" s="20" t="str">
        <f t="shared" si="2"/>
        <v>M</v>
      </c>
      <c r="T37" s="20" t="str">
        <f t="shared" si="2"/>
        <v>M</v>
      </c>
      <c r="U37" s="21">
        <v>625366</v>
      </c>
    </row>
    <row r="38" spans="2:21" ht="15" customHeight="1">
      <c r="B38" s="22" t="s">
        <v>25</v>
      </c>
      <c r="C38" s="23">
        <v>7563</v>
      </c>
      <c r="D38" s="24" t="str">
        <f t="shared" si="1"/>
        <v>M</v>
      </c>
      <c r="E38" s="24">
        <v>7563</v>
      </c>
      <c r="F38" s="24">
        <v>7563</v>
      </c>
      <c r="G38" s="24" t="str">
        <f t="shared" ref="G38" si="3">"M"</f>
        <v>M</v>
      </c>
      <c r="H38" s="24" t="str">
        <f t="shared" si="2"/>
        <v>M</v>
      </c>
      <c r="I38" s="24" t="str">
        <f t="shared" si="2"/>
        <v>M</v>
      </c>
      <c r="J38" s="24" t="str">
        <f t="shared" si="2"/>
        <v>M</v>
      </c>
      <c r="K38" s="24" t="str">
        <f t="shared" si="2"/>
        <v>M</v>
      </c>
      <c r="L38" s="24" t="str">
        <f t="shared" si="2"/>
        <v>M</v>
      </c>
      <c r="M38" s="24" t="str">
        <f t="shared" si="2"/>
        <v>M</v>
      </c>
      <c r="N38" s="24" t="str">
        <f t="shared" si="2"/>
        <v>M</v>
      </c>
      <c r="O38" s="24" t="str">
        <f t="shared" si="2"/>
        <v>M</v>
      </c>
      <c r="P38" s="24" t="str">
        <f t="shared" si="2"/>
        <v>M</v>
      </c>
      <c r="Q38" s="24" t="str">
        <f t="shared" si="2"/>
        <v>M</v>
      </c>
      <c r="R38" s="24" t="str">
        <f t="shared" si="2"/>
        <v>M</v>
      </c>
      <c r="S38" s="24" t="str">
        <f t="shared" si="2"/>
        <v>M</v>
      </c>
      <c r="T38" s="24" t="str">
        <f t="shared" si="2"/>
        <v>M</v>
      </c>
      <c r="U38" s="25">
        <v>776</v>
      </c>
    </row>
    <row r="39" spans="2:21" ht="15" customHeight="1">
      <c r="B39" s="22" t="s">
        <v>26</v>
      </c>
      <c r="C39" s="23">
        <v>499588</v>
      </c>
      <c r="D39" s="24" t="str">
        <f t="shared" si="1"/>
        <v>M</v>
      </c>
      <c r="E39" s="24">
        <v>499588</v>
      </c>
      <c r="F39" s="24">
        <v>202757</v>
      </c>
      <c r="G39" s="24">
        <v>296831</v>
      </c>
      <c r="H39" s="24" t="str">
        <f t="shared" si="2"/>
        <v>M</v>
      </c>
      <c r="I39" s="24" t="str">
        <f t="shared" si="2"/>
        <v>M</v>
      </c>
      <c r="J39" s="24" t="str">
        <f t="shared" si="2"/>
        <v>M</v>
      </c>
      <c r="K39" s="24" t="str">
        <f t="shared" si="2"/>
        <v>M</v>
      </c>
      <c r="L39" s="24" t="str">
        <f t="shared" si="2"/>
        <v>M</v>
      </c>
      <c r="M39" s="24" t="str">
        <f t="shared" si="2"/>
        <v>M</v>
      </c>
      <c r="N39" s="24" t="str">
        <f t="shared" si="2"/>
        <v>M</v>
      </c>
      <c r="O39" s="24">
        <v>0</v>
      </c>
      <c r="P39" s="24">
        <v>0</v>
      </c>
      <c r="Q39" s="24" t="s">
        <v>47</v>
      </c>
      <c r="R39" s="24" t="s">
        <v>47</v>
      </c>
      <c r="S39" s="24" t="str">
        <f t="shared" si="2"/>
        <v>M</v>
      </c>
      <c r="T39" s="24" t="str">
        <f t="shared" si="2"/>
        <v>M</v>
      </c>
      <c r="U39" s="25">
        <v>488825</v>
      </c>
    </row>
    <row r="40" spans="2:21" ht="15" customHeight="1">
      <c r="B40" s="22" t="s">
        <v>27</v>
      </c>
      <c r="C40" s="23">
        <v>1574560</v>
      </c>
      <c r="D40" s="24" t="str">
        <f t="shared" si="1"/>
        <v>M</v>
      </c>
      <c r="E40" s="24">
        <v>1574560</v>
      </c>
      <c r="F40" s="24">
        <v>887291</v>
      </c>
      <c r="G40" s="24">
        <v>687269</v>
      </c>
      <c r="H40" s="24" t="str">
        <f t="shared" si="2"/>
        <v>M</v>
      </c>
      <c r="I40" s="24" t="str">
        <f t="shared" si="2"/>
        <v>M</v>
      </c>
      <c r="J40" s="24" t="str">
        <f t="shared" si="2"/>
        <v>M</v>
      </c>
      <c r="K40" s="24" t="str">
        <f t="shared" si="2"/>
        <v>M</v>
      </c>
      <c r="L40" s="24" t="str">
        <f t="shared" si="2"/>
        <v>M</v>
      </c>
      <c r="M40" s="24" t="str">
        <f t="shared" si="2"/>
        <v>M</v>
      </c>
      <c r="N40" s="24" t="str">
        <f t="shared" si="2"/>
        <v>M</v>
      </c>
      <c r="O40" s="24">
        <v>0</v>
      </c>
      <c r="P40" s="24">
        <v>0</v>
      </c>
      <c r="Q40" s="24" t="s">
        <v>47</v>
      </c>
      <c r="R40" s="24" t="s">
        <v>47</v>
      </c>
      <c r="S40" s="24" t="str">
        <f t="shared" si="2"/>
        <v>M</v>
      </c>
      <c r="T40" s="24" t="str">
        <f t="shared" si="2"/>
        <v>M</v>
      </c>
      <c r="U40" s="25">
        <v>135765</v>
      </c>
    </row>
    <row r="41" spans="2:21" ht="15" customHeight="1">
      <c r="B41" s="18" t="s">
        <v>28</v>
      </c>
      <c r="C41" s="19">
        <v>366743.25</v>
      </c>
      <c r="D41" s="20">
        <v>7625.9500000000007</v>
      </c>
      <c r="E41" s="20">
        <v>92277.2</v>
      </c>
      <c r="F41" s="20">
        <v>0</v>
      </c>
      <c r="G41" s="20">
        <v>75379.900000000009</v>
      </c>
      <c r="H41" s="20">
        <v>0</v>
      </c>
      <c r="I41" s="20">
        <v>-208</v>
      </c>
      <c r="J41" s="20">
        <v>-242.5</v>
      </c>
      <c r="K41" s="20">
        <v>397</v>
      </c>
      <c r="L41" s="20">
        <v>16947.8</v>
      </c>
      <c r="M41" s="20">
        <v>3</v>
      </c>
      <c r="N41" s="20">
        <v>0</v>
      </c>
      <c r="O41" s="20">
        <v>266840.10000000003</v>
      </c>
      <c r="P41" s="20">
        <v>266456.7</v>
      </c>
      <c r="Q41" s="20">
        <v>383.40000000000009</v>
      </c>
      <c r="R41" s="20">
        <v>0</v>
      </c>
      <c r="S41" s="20">
        <v>0</v>
      </c>
      <c r="T41" s="20">
        <v>0</v>
      </c>
      <c r="U41" s="21">
        <v>402349</v>
      </c>
    </row>
    <row r="42" spans="2:21" s="33" customFormat="1" ht="15" customHeight="1">
      <c r="B42" s="26" t="s">
        <v>29</v>
      </c>
      <c r="C42" s="23">
        <v>141794</v>
      </c>
      <c r="D42" s="24">
        <v>3584</v>
      </c>
      <c r="E42" s="24">
        <v>72941</v>
      </c>
      <c r="F42" s="24">
        <v>0</v>
      </c>
      <c r="G42" s="24">
        <v>72441</v>
      </c>
      <c r="H42" s="24">
        <v>0</v>
      </c>
      <c r="I42" s="24">
        <v>0</v>
      </c>
      <c r="J42" s="24">
        <v>-82</v>
      </c>
      <c r="K42" s="24">
        <v>0</v>
      </c>
      <c r="L42" s="24">
        <v>582</v>
      </c>
      <c r="M42" s="24">
        <v>0</v>
      </c>
      <c r="N42" s="24">
        <v>0</v>
      </c>
      <c r="O42" s="24">
        <v>65269</v>
      </c>
      <c r="P42" s="24">
        <v>65405</v>
      </c>
      <c r="Q42" s="24">
        <v>-136</v>
      </c>
      <c r="R42" s="24">
        <v>0</v>
      </c>
      <c r="S42" s="24">
        <v>0</v>
      </c>
      <c r="T42" s="24">
        <v>0</v>
      </c>
      <c r="U42" s="25">
        <v>80391</v>
      </c>
    </row>
    <row r="43" spans="2:21" ht="15" customHeight="1">
      <c r="B43" s="26" t="s">
        <v>30</v>
      </c>
      <c r="C43" s="23">
        <v>224949.25</v>
      </c>
      <c r="D43" s="24">
        <v>4041.9500000000007</v>
      </c>
      <c r="E43" s="24">
        <v>19336.2</v>
      </c>
      <c r="F43" s="24">
        <v>0</v>
      </c>
      <c r="G43" s="24">
        <v>2938.9000000000015</v>
      </c>
      <c r="H43" s="24">
        <v>0</v>
      </c>
      <c r="I43" s="24">
        <v>-208</v>
      </c>
      <c r="J43" s="24">
        <v>-160.5</v>
      </c>
      <c r="K43" s="24">
        <v>397</v>
      </c>
      <c r="L43" s="24">
        <v>16365.8</v>
      </c>
      <c r="M43" s="24">
        <v>3</v>
      </c>
      <c r="N43" s="24">
        <v>0</v>
      </c>
      <c r="O43" s="24">
        <v>201571.1</v>
      </c>
      <c r="P43" s="24">
        <v>201051.7</v>
      </c>
      <c r="Q43" s="24">
        <v>519.40000000000009</v>
      </c>
      <c r="R43" s="24">
        <v>0</v>
      </c>
      <c r="S43" s="24">
        <v>0</v>
      </c>
      <c r="T43" s="24">
        <v>0</v>
      </c>
      <c r="U43" s="25">
        <v>321958</v>
      </c>
    </row>
    <row r="44" spans="2:21" ht="15" customHeight="1">
      <c r="B44" s="18" t="s">
        <v>31</v>
      </c>
      <c r="C44" s="19">
        <v>131409.42543521998</v>
      </c>
      <c r="D44" s="20">
        <v>45414.425435219993</v>
      </c>
      <c r="E44" s="20">
        <v>77973</v>
      </c>
      <c r="F44" s="20">
        <v>0</v>
      </c>
      <c r="G44" s="20">
        <v>-7</v>
      </c>
      <c r="H44" s="20">
        <v>24</v>
      </c>
      <c r="I44" s="20">
        <v>5325</v>
      </c>
      <c r="J44" s="20">
        <v>11019</v>
      </c>
      <c r="K44" s="20">
        <v>22972</v>
      </c>
      <c r="L44" s="20">
        <v>17792</v>
      </c>
      <c r="M44" s="20">
        <v>10901</v>
      </c>
      <c r="N44" s="20">
        <v>9947</v>
      </c>
      <c r="O44" s="20">
        <v>-12309</v>
      </c>
      <c r="P44" s="20">
        <v>-9860</v>
      </c>
      <c r="Q44" s="20">
        <v>-2456</v>
      </c>
      <c r="R44" s="20">
        <v>7</v>
      </c>
      <c r="S44" s="20">
        <v>19694</v>
      </c>
      <c r="T44" s="20">
        <v>637</v>
      </c>
      <c r="U44" s="21">
        <v>42757</v>
      </c>
    </row>
    <row r="45" spans="2:21" ht="15" customHeight="1">
      <c r="B45" s="22" t="s">
        <v>32</v>
      </c>
      <c r="C45" s="23">
        <v>47756.425435219993</v>
      </c>
      <c r="D45" s="24">
        <v>9606.4254352199932</v>
      </c>
      <c r="E45" s="24">
        <v>44172</v>
      </c>
      <c r="F45" s="24">
        <v>0</v>
      </c>
      <c r="G45" s="24">
        <v>0</v>
      </c>
      <c r="H45" s="24">
        <v>1</v>
      </c>
      <c r="I45" s="24">
        <v>8004</v>
      </c>
      <c r="J45" s="24">
        <v>-2837</v>
      </c>
      <c r="K45" s="24">
        <v>13624</v>
      </c>
      <c r="L45" s="24">
        <v>4532</v>
      </c>
      <c r="M45" s="24">
        <v>10901</v>
      </c>
      <c r="N45" s="24">
        <v>9947</v>
      </c>
      <c r="O45" s="24">
        <v>-4111</v>
      </c>
      <c r="P45" s="24">
        <v>-3829</v>
      </c>
      <c r="Q45" s="24">
        <v>-286</v>
      </c>
      <c r="R45" s="24">
        <v>4</v>
      </c>
      <c r="S45" s="24">
        <v>-1996</v>
      </c>
      <c r="T45" s="24">
        <v>85</v>
      </c>
      <c r="U45" s="25">
        <v>30926</v>
      </c>
    </row>
    <row r="46" spans="2:21" ht="15" customHeight="1">
      <c r="B46" s="22" t="s">
        <v>33</v>
      </c>
      <c r="C46" s="23">
        <v>83653</v>
      </c>
      <c r="D46" s="24">
        <v>35808</v>
      </c>
      <c r="E46" s="24">
        <v>33801</v>
      </c>
      <c r="F46" s="24">
        <v>0</v>
      </c>
      <c r="G46" s="24">
        <v>-7</v>
      </c>
      <c r="H46" s="24">
        <v>23</v>
      </c>
      <c r="I46" s="24">
        <v>-2679</v>
      </c>
      <c r="J46" s="24">
        <v>13856</v>
      </c>
      <c r="K46" s="24">
        <v>9348</v>
      </c>
      <c r="L46" s="24">
        <v>13260</v>
      </c>
      <c r="M46" s="24">
        <v>0</v>
      </c>
      <c r="N46" s="24">
        <v>0</v>
      </c>
      <c r="O46" s="24">
        <v>-8198</v>
      </c>
      <c r="P46" s="24">
        <v>-6031</v>
      </c>
      <c r="Q46" s="24">
        <v>-2170</v>
      </c>
      <c r="R46" s="24">
        <v>3</v>
      </c>
      <c r="S46" s="24">
        <v>21690</v>
      </c>
      <c r="T46" s="24">
        <v>552</v>
      </c>
      <c r="U46" s="25">
        <v>11831</v>
      </c>
    </row>
    <row r="47" spans="2:21" ht="15" customHeight="1">
      <c r="B47" s="18" t="s">
        <v>34</v>
      </c>
      <c r="C47" s="19">
        <v>104847</v>
      </c>
      <c r="D47" s="20">
        <v>1621</v>
      </c>
      <c r="E47" s="20">
        <v>103226</v>
      </c>
      <c r="F47" s="20">
        <v>0</v>
      </c>
      <c r="G47" s="20">
        <v>155</v>
      </c>
      <c r="H47" s="20">
        <v>1237</v>
      </c>
      <c r="I47" s="20">
        <v>10863</v>
      </c>
      <c r="J47" s="20">
        <v>281</v>
      </c>
      <c r="K47" s="20">
        <v>-251</v>
      </c>
      <c r="L47" s="20">
        <v>92766</v>
      </c>
      <c r="M47" s="20">
        <v>-55</v>
      </c>
      <c r="N47" s="20">
        <v>-1770</v>
      </c>
      <c r="O47" s="20">
        <v>0</v>
      </c>
      <c r="P47" s="20">
        <v>0</v>
      </c>
      <c r="Q47" s="20">
        <v>0</v>
      </c>
      <c r="R47" s="20"/>
      <c r="S47" s="20" t="str">
        <f t="shared" ref="O47:AB56" si="4">"M"</f>
        <v>M</v>
      </c>
      <c r="T47" s="20" t="str">
        <f t="shared" si="4"/>
        <v>M</v>
      </c>
      <c r="U47" s="21">
        <v>113982</v>
      </c>
    </row>
    <row r="48" spans="2:21" ht="15" customHeight="1">
      <c r="B48" s="22" t="s">
        <v>35</v>
      </c>
      <c r="C48" s="23">
        <v>92747</v>
      </c>
      <c r="D48" s="24">
        <v>1621</v>
      </c>
      <c r="E48" s="24">
        <v>91126</v>
      </c>
      <c r="F48" s="24">
        <v>0</v>
      </c>
      <c r="G48" s="24">
        <v>155</v>
      </c>
      <c r="H48" s="24">
        <v>0</v>
      </c>
      <c r="I48" s="24">
        <v>0</v>
      </c>
      <c r="J48" s="24">
        <v>281</v>
      </c>
      <c r="K48" s="24">
        <v>-251</v>
      </c>
      <c r="L48" s="24">
        <v>92766</v>
      </c>
      <c r="M48" s="24">
        <v>-55</v>
      </c>
      <c r="N48" s="24">
        <v>-1770</v>
      </c>
      <c r="O48" s="24">
        <v>0</v>
      </c>
      <c r="P48" s="24">
        <v>0</v>
      </c>
      <c r="Q48" s="24">
        <v>0</v>
      </c>
      <c r="R48" s="24"/>
      <c r="S48" s="24" t="str">
        <f t="shared" si="4"/>
        <v>M</v>
      </c>
      <c r="T48" s="24" t="str">
        <f t="shared" si="4"/>
        <v>M</v>
      </c>
      <c r="U48" s="25">
        <v>116534</v>
      </c>
    </row>
    <row r="49" spans="2:21" s="33" customFormat="1" ht="15" customHeight="1">
      <c r="B49" s="26" t="s">
        <v>36</v>
      </c>
      <c r="C49" s="23">
        <v>0</v>
      </c>
      <c r="D49" s="24">
        <v>0</v>
      </c>
      <c r="E49" s="24">
        <v>0</v>
      </c>
      <c r="F49" s="24"/>
      <c r="G49" s="24">
        <v>0</v>
      </c>
      <c r="H49" s="24"/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/>
      <c r="S49" s="24" t="str">
        <f t="shared" si="4"/>
        <v>M</v>
      </c>
      <c r="T49" s="24" t="str">
        <f t="shared" si="4"/>
        <v>M</v>
      </c>
      <c r="U49" s="25">
        <v>70544</v>
      </c>
    </row>
    <row r="50" spans="2:21" ht="15" customHeight="1">
      <c r="B50" s="26" t="s">
        <v>37</v>
      </c>
      <c r="C50" s="23">
        <v>92474</v>
      </c>
      <c r="D50" s="24">
        <v>112</v>
      </c>
      <c r="E50" s="24">
        <v>92362</v>
      </c>
      <c r="F50" s="24"/>
      <c r="G50" s="24">
        <v>1549</v>
      </c>
      <c r="H50" s="24"/>
      <c r="I50" s="24">
        <v>0</v>
      </c>
      <c r="J50" s="24">
        <v>51</v>
      </c>
      <c r="K50" s="24">
        <v>-250</v>
      </c>
      <c r="L50" s="24">
        <v>91067</v>
      </c>
      <c r="M50" s="24">
        <v>-55</v>
      </c>
      <c r="N50" s="24">
        <v>0</v>
      </c>
      <c r="O50" s="24">
        <v>0</v>
      </c>
      <c r="P50" s="24">
        <v>0</v>
      </c>
      <c r="Q50" s="24">
        <v>0</v>
      </c>
      <c r="R50" s="24"/>
      <c r="S50" s="24" t="str">
        <f t="shared" si="4"/>
        <v>M</v>
      </c>
      <c r="T50" s="24" t="str">
        <f t="shared" si="4"/>
        <v>M</v>
      </c>
      <c r="U50" s="25">
        <v>40727</v>
      </c>
    </row>
    <row r="51" spans="2:21" ht="15" customHeight="1">
      <c r="B51" s="26" t="s">
        <v>38</v>
      </c>
      <c r="C51" s="23">
        <v>273</v>
      </c>
      <c r="D51" s="24">
        <v>1509</v>
      </c>
      <c r="E51" s="24">
        <v>-1236</v>
      </c>
      <c r="F51" s="24">
        <v>0</v>
      </c>
      <c r="G51" s="24">
        <v>-1394</v>
      </c>
      <c r="H51" s="24">
        <v>0</v>
      </c>
      <c r="I51" s="24">
        <v>0</v>
      </c>
      <c r="J51" s="24">
        <v>230</v>
      </c>
      <c r="K51" s="24">
        <v>-1</v>
      </c>
      <c r="L51" s="24">
        <v>1699</v>
      </c>
      <c r="M51" s="24">
        <v>0</v>
      </c>
      <c r="N51" s="24">
        <v>-1770</v>
      </c>
      <c r="O51" s="24">
        <v>0</v>
      </c>
      <c r="P51" s="24">
        <v>0</v>
      </c>
      <c r="Q51" s="24">
        <v>0</v>
      </c>
      <c r="R51" s="24"/>
      <c r="S51" s="24" t="str">
        <f t="shared" si="4"/>
        <v>M</v>
      </c>
      <c r="T51" s="24" t="str">
        <f t="shared" si="4"/>
        <v>M</v>
      </c>
      <c r="U51" s="25">
        <v>5263</v>
      </c>
    </row>
    <row r="52" spans="2:21" ht="15" customHeight="1">
      <c r="B52" s="22" t="s">
        <v>39</v>
      </c>
      <c r="C52" s="23">
        <v>12100</v>
      </c>
      <c r="D52" s="24" t="str">
        <f>"M"</f>
        <v>M</v>
      </c>
      <c r="E52" s="24">
        <v>12100</v>
      </c>
      <c r="F52" s="24" t="str">
        <f>"M"</f>
        <v>M</v>
      </c>
      <c r="G52" s="24" t="str">
        <f>"M"</f>
        <v>M</v>
      </c>
      <c r="H52" s="24">
        <v>1237</v>
      </c>
      <c r="I52" s="24">
        <v>10863</v>
      </c>
      <c r="J52" s="24" t="str">
        <f>"M"</f>
        <v>M</v>
      </c>
      <c r="K52" s="24" t="str">
        <f>"M"</f>
        <v>M</v>
      </c>
      <c r="L52" s="24" t="str">
        <f>"M"</f>
        <v>M</v>
      </c>
      <c r="M52" s="24" t="str">
        <f>"M"</f>
        <v>M</v>
      </c>
      <c r="N52" s="24" t="str">
        <f>"M"</f>
        <v>M</v>
      </c>
      <c r="O52" s="24" t="str">
        <f t="shared" si="4"/>
        <v>M</v>
      </c>
      <c r="P52" s="24" t="str">
        <f t="shared" si="4"/>
        <v>M</v>
      </c>
      <c r="Q52" s="24" t="str">
        <f t="shared" si="4"/>
        <v>M</v>
      </c>
      <c r="R52" s="24" t="str">
        <f t="shared" si="4"/>
        <v>M</v>
      </c>
      <c r="S52" s="24" t="str">
        <f t="shared" si="4"/>
        <v>M</v>
      </c>
      <c r="T52" s="24" t="str">
        <f t="shared" si="4"/>
        <v>M</v>
      </c>
      <c r="U52" s="25">
        <v>-2552</v>
      </c>
    </row>
    <row r="53" spans="2:21" ht="15" customHeight="1">
      <c r="B53" s="18" t="s">
        <v>40</v>
      </c>
      <c r="C53" s="19">
        <v>9748</v>
      </c>
      <c r="D53" s="20" t="str">
        <f>"M"</f>
        <v>M</v>
      </c>
      <c r="E53" s="20">
        <v>9748</v>
      </c>
      <c r="F53" s="20" t="str">
        <f>"M"</f>
        <v>M</v>
      </c>
      <c r="G53" s="20" t="str">
        <f t="shared" ref="G53:L56" si="5">"M"</f>
        <v>M</v>
      </c>
      <c r="H53" s="20" t="str">
        <f t="shared" si="5"/>
        <v>M</v>
      </c>
      <c r="I53" s="20" t="str">
        <f t="shared" si="5"/>
        <v>M</v>
      </c>
      <c r="J53" s="20" t="str">
        <f t="shared" si="5"/>
        <v>M</v>
      </c>
      <c r="K53" s="20" t="str">
        <f t="shared" si="5"/>
        <v>M</v>
      </c>
      <c r="L53" s="20" t="str">
        <f t="shared" si="5"/>
        <v>M</v>
      </c>
      <c r="M53" s="20">
        <v>2063</v>
      </c>
      <c r="N53" s="20">
        <v>7685</v>
      </c>
      <c r="O53" s="20" t="str">
        <f t="shared" si="4"/>
        <v>M</v>
      </c>
      <c r="P53" s="20" t="str">
        <f t="shared" si="4"/>
        <v>M</v>
      </c>
      <c r="Q53" s="20" t="str">
        <f t="shared" si="4"/>
        <v>M</v>
      </c>
      <c r="R53" s="20" t="str">
        <f t="shared" si="4"/>
        <v>M</v>
      </c>
      <c r="S53" s="20" t="str">
        <f t="shared" si="4"/>
        <v>M</v>
      </c>
      <c r="T53" s="20" t="str">
        <f t="shared" si="4"/>
        <v>M</v>
      </c>
      <c r="U53" s="21">
        <v>1385</v>
      </c>
    </row>
    <row r="54" spans="2:21" ht="15" customHeight="1">
      <c r="B54" s="22" t="s">
        <v>41</v>
      </c>
      <c r="C54" s="23">
        <v>1674</v>
      </c>
      <c r="D54" s="24" t="str">
        <f>"M"</f>
        <v>M</v>
      </c>
      <c r="E54" s="24">
        <v>1674</v>
      </c>
      <c r="F54" s="24" t="str">
        <f>"M"</f>
        <v>M</v>
      </c>
      <c r="G54" s="24" t="str">
        <f t="shared" si="5"/>
        <v>M</v>
      </c>
      <c r="H54" s="24" t="str">
        <f t="shared" si="5"/>
        <v>M</v>
      </c>
      <c r="I54" s="24" t="str">
        <f t="shared" si="5"/>
        <v>M</v>
      </c>
      <c r="J54" s="24" t="str">
        <f t="shared" si="5"/>
        <v>M</v>
      </c>
      <c r="K54" s="24" t="str">
        <f t="shared" si="5"/>
        <v>M</v>
      </c>
      <c r="L54" s="24" t="str">
        <f t="shared" si="5"/>
        <v>M</v>
      </c>
      <c r="M54" s="24">
        <v>1674</v>
      </c>
      <c r="N54" s="24" t="str">
        <f>"M"</f>
        <v>M</v>
      </c>
      <c r="O54" s="24" t="str">
        <f t="shared" si="4"/>
        <v>M</v>
      </c>
      <c r="P54" s="24" t="str">
        <f t="shared" si="4"/>
        <v>M</v>
      </c>
      <c r="Q54" s="24" t="str">
        <f t="shared" si="4"/>
        <v>M</v>
      </c>
      <c r="R54" s="24" t="str">
        <f t="shared" si="4"/>
        <v>M</v>
      </c>
      <c r="S54" s="24" t="str">
        <f t="shared" si="4"/>
        <v>M</v>
      </c>
      <c r="T54" s="24" t="str">
        <f t="shared" si="4"/>
        <v>M</v>
      </c>
      <c r="U54" s="25">
        <v>1385</v>
      </c>
    </row>
    <row r="55" spans="2:21" ht="15" customHeight="1">
      <c r="B55" s="22" t="s">
        <v>42</v>
      </c>
      <c r="C55" s="23">
        <v>389</v>
      </c>
      <c r="D55" s="24" t="str">
        <f t="shared" ref="D55:D56" si="6">"M"</f>
        <v>M</v>
      </c>
      <c r="E55" s="24">
        <v>389</v>
      </c>
      <c r="F55" s="24" t="str">
        <f t="shared" ref="F55:F56" si="7">"M"</f>
        <v>M</v>
      </c>
      <c r="G55" s="24" t="str">
        <f t="shared" si="5"/>
        <v>M</v>
      </c>
      <c r="H55" s="24" t="str">
        <f t="shared" si="5"/>
        <v>M</v>
      </c>
      <c r="I55" s="24" t="str">
        <f t="shared" si="5"/>
        <v>M</v>
      </c>
      <c r="J55" s="24" t="str">
        <f t="shared" si="5"/>
        <v>M</v>
      </c>
      <c r="K55" s="24" t="str">
        <f t="shared" si="5"/>
        <v>M</v>
      </c>
      <c r="L55" s="24" t="str">
        <f t="shared" si="5"/>
        <v>M</v>
      </c>
      <c r="M55" s="24">
        <v>389</v>
      </c>
      <c r="N55" s="24" t="str">
        <f t="shared" ref="N55" si="8">"M"</f>
        <v>M</v>
      </c>
      <c r="O55" s="24" t="str">
        <f t="shared" si="4"/>
        <v>M</v>
      </c>
      <c r="P55" s="24" t="str">
        <f t="shared" si="4"/>
        <v>M</v>
      </c>
      <c r="Q55" s="24" t="str">
        <f t="shared" si="4"/>
        <v>M</v>
      </c>
      <c r="R55" s="24" t="str">
        <f t="shared" si="4"/>
        <v>M</v>
      </c>
      <c r="S55" s="24" t="str">
        <f t="shared" si="4"/>
        <v>M</v>
      </c>
      <c r="T55" s="24" t="str">
        <f t="shared" si="4"/>
        <v>M</v>
      </c>
      <c r="U55" s="25">
        <v>0</v>
      </c>
    </row>
    <row r="56" spans="2:21" ht="15" customHeight="1">
      <c r="B56" s="22" t="s">
        <v>43</v>
      </c>
      <c r="C56" s="23">
        <v>7685</v>
      </c>
      <c r="D56" s="24" t="str">
        <f t="shared" si="6"/>
        <v>M</v>
      </c>
      <c r="E56" s="24">
        <v>7685</v>
      </c>
      <c r="F56" s="24" t="str">
        <f t="shared" si="7"/>
        <v>M</v>
      </c>
      <c r="G56" s="24" t="str">
        <f t="shared" si="5"/>
        <v>M</v>
      </c>
      <c r="H56" s="24" t="str">
        <f t="shared" si="5"/>
        <v>M</v>
      </c>
      <c r="I56" s="24" t="str">
        <f t="shared" si="5"/>
        <v>M</v>
      </c>
      <c r="J56" s="24" t="str">
        <f t="shared" si="5"/>
        <v>M</v>
      </c>
      <c r="K56" s="24" t="str">
        <f t="shared" si="5"/>
        <v>M</v>
      </c>
      <c r="L56" s="24" t="str">
        <f t="shared" si="5"/>
        <v>M</v>
      </c>
      <c r="M56" s="24">
        <v>0</v>
      </c>
      <c r="N56" s="24">
        <v>7685</v>
      </c>
      <c r="O56" s="24" t="str">
        <f t="shared" si="4"/>
        <v>M</v>
      </c>
      <c r="P56" s="24" t="str">
        <f t="shared" si="4"/>
        <v>M</v>
      </c>
      <c r="Q56" s="24" t="str">
        <f t="shared" si="4"/>
        <v>M</v>
      </c>
      <c r="R56" s="24" t="str">
        <f t="shared" si="4"/>
        <v>M</v>
      </c>
      <c r="S56" s="24" t="str">
        <f t="shared" si="4"/>
        <v>M</v>
      </c>
      <c r="T56" s="24" t="str">
        <f t="shared" si="4"/>
        <v>M</v>
      </c>
      <c r="U56" s="25">
        <v>0</v>
      </c>
    </row>
    <row r="57" spans="2:21" ht="15" customHeight="1">
      <c r="B57" s="18" t="s">
        <v>44</v>
      </c>
      <c r="C57" s="19">
        <v>-10065</v>
      </c>
      <c r="D57" s="20">
        <v>-4019</v>
      </c>
      <c r="E57" s="20">
        <v>-5571</v>
      </c>
      <c r="F57" s="20">
        <v>-2337</v>
      </c>
      <c r="G57" s="20">
        <v>-2663</v>
      </c>
      <c r="H57" s="20">
        <v>0</v>
      </c>
      <c r="I57" s="20">
        <v>-108</v>
      </c>
      <c r="J57" s="20">
        <v>-28</v>
      </c>
      <c r="K57" s="20">
        <v>-26</v>
      </c>
      <c r="L57" s="20">
        <v>-17</v>
      </c>
      <c r="M57" s="20">
        <v>-181</v>
      </c>
      <c r="N57" s="20">
        <v>-211</v>
      </c>
      <c r="O57" s="20">
        <v>-475</v>
      </c>
      <c r="P57" s="20">
        <v>-475</v>
      </c>
      <c r="Q57" s="20">
        <v>0</v>
      </c>
      <c r="R57" s="20">
        <v>0</v>
      </c>
      <c r="S57" s="20">
        <v>0</v>
      </c>
      <c r="T57" s="20">
        <v>0</v>
      </c>
      <c r="U57" s="21">
        <v>-4750</v>
      </c>
    </row>
    <row r="58" spans="2:21" ht="15" customHeight="1">
      <c r="B58" s="27" t="s">
        <v>48</v>
      </c>
      <c r="C58" s="28">
        <v>53195</v>
      </c>
      <c r="D58" s="29">
        <v>-37593</v>
      </c>
      <c r="E58" s="29">
        <v>47643</v>
      </c>
      <c r="F58" s="29">
        <v>-1090</v>
      </c>
      <c r="G58" s="29">
        <v>11215</v>
      </c>
      <c r="H58" s="29">
        <v>1</v>
      </c>
      <c r="I58" s="29">
        <v>2450</v>
      </c>
      <c r="J58" s="29">
        <v>10940</v>
      </c>
      <c r="K58" s="29">
        <v>3127</v>
      </c>
      <c r="L58" s="29">
        <v>13353</v>
      </c>
      <c r="M58" s="29">
        <v>333</v>
      </c>
      <c r="N58" s="29">
        <v>7314</v>
      </c>
      <c r="O58" s="29">
        <v>15315</v>
      </c>
      <c r="P58" s="29">
        <v>-4837</v>
      </c>
      <c r="Q58" s="29">
        <v>19003</v>
      </c>
      <c r="R58" s="29">
        <v>1149</v>
      </c>
      <c r="S58" s="29">
        <v>26368</v>
      </c>
      <c r="T58" s="29">
        <v>1462</v>
      </c>
      <c r="U58" s="30">
        <v>32623</v>
      </c>
    </row>
    <row r="59" spans="2:21" ht="17.25" customHeight="1">
      <c r="B59" s="34" t="s">
        <v>49</v>
      </c>
      <c r="C59" s="35">
        <f>C6-C33</f>
        <v>200078</v>
      </c>
      <c r="D59" s="36">
        <f>D6-D33</f>
        <v>138776.62456478001</v>
      </c>
      <c r="E59" s="36">
        <f>E6-E33</f>
        <v>79328.049999999814</v>
      </c>
      <c r="F59" s="36">
        <f>F6-F33</f>
        <v>30861</v>
      </c>
      <c r="G59" s="36">
        <f>G6-G33</f>
        <v>5639.1000000000931</v>
      </c>
      <c r="H59" s="36">
        <f>H6-H33</f>
        <v>-417</v>
      </c>
      <c r="I59" s="36">
        <f>I6-I33</f>
        <v>-802</v>
      </c>
      <c r="J59" s="36">
        <f>J6-J33</f>
        <v>10610.5</v>
      </c>
      <c r="K59" s="36">
        <f>K6-K33</f>
        <v>5874</v>
      </c>
      <c r="L59" s="36">
        <f>L6-L33</f>
        <v>-7364.7999999999884</v>
      </c>
      <c r="M59" s="36">
        <f>M6-M33</f>
        <v>23194.250000000015</v>
      </c>
      <c r="N59" s="36">
        <f>N6-N33</f>
        <v>11733</v>
      </c>
      <c r="O59" s="36">
        <f>O6-O33</f>
        <v>-45311.674564780056</v>
      </c>
      <c r="P59" s="36">
        <f>P6-P33</f>
        <v>-62822.274564780033</v>
      </c>
      <c r="Q59" s="36">
        <f>Q6-Q33</f>
        <v>16649.599999999999</v>
      </c>
      <c r="R59" s="36">
        <f>R6-R33</f>
        <v>861</v>
      </c>
      <c r="S59" s="36">
        <f>S6-S33</f>
        <v>22787</v>
      </c>
      <c r="T59" s="36">
        <f>T6-T33</f>
        <v>4498</v>
      </c>
      <c r="U59" s="37">
        <f>U6-U33</f>
        <v>-200078</v>
      </c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RzvhPub_F_cz 2017q1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Stiller Vladimír</dc:creator>
  <cp:lastModifiedBy>Stiller Vladimír</cp:lastModifiedBy>
  <dcterms:created xsi:type="dcterms:W3CDTF">2020-07-09T08:22:50Z</dcterms:created>
  <dcterms:modified xsi:type="dcterms:W3CDTF">2020-07-09T08:22:51Z</dcterms:modified>
</cp:coreProperties>
</file>