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<sst xmlns="http://schemas.openxmlformats.org/spreadsheetml/2006/main" count="67" uniqueCount="31">
  <si>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</si>
  <si>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</si>
  <si>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</si>
  <si>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</si>
  <si>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</si>
  <si>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</si>
  <si>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</si>
  <si>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</si>
  <si>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</si>
  <si>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</si>
  <si>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</si>
  <si>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</si>
  <si>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</si>
  <si>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</si>
  <si>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Úhrn - 2000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</si>
  <si>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</si>
  <si>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</si>
  <si>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</si>
  <si>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</si>
  <si>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</si>
  <si>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</si>
  <si>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</si>
  <si>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</si>
  <si>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</si>
  <si>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</si>
  <si>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</si>
  <si>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</si>
  <si>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</si>
  <si>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</si>
  <si>
    <t>Úhrn - 2003</t>
  </si>
  <si>
    <t>Úhrn - 2004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</si>
</sst>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90" zoomScaleNormal="90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28.8984375" style="0" customWidth="1"/>
    <col min="4" max="4" width="8.796875" style="0" customWidth="1"/>
    <col min="5" max="16" width="5" style="0" customWidth="1"/>
    <col min="17" max="17" width="7.796875" style="0" customWidth="1"/>
    <col min="18" max="18" width="7.3984375" style="0" customWidth="1"/>
  </cols>
  <sheetData>
    <row r="1" ht="21" customHeight="1">
      <c r="Q1" s="8" t="s">
        <v>28</v>
      </c>
    </row>
    <row r="2" ht="21" customHeight="1"/>
    <row r="3" ht="21" customHeight="1"/>
    <row r="4" spans="1:17" ht="25.5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ht="21" customHeight="1"/>
    <row r="6" ht="21" customHeight="1">
      <c r="Q6" s="1" t="s">
        <v>16</v>
      </c>
    </row>
    <row r="7" spans="1:17" ht="21" customHeight="1">
      <c r="A7" s="15"/>
      <c r="B7" s="13"/>
      <c r="C7" s="13"/>
      <c r="D7" s="26" t="s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 t="s">
        <v>2</v>
      </c>
    </row>
    <row r="8" spans="1:17" ht="21" customHeight="1">
      <c r="A8" s="19"/>
      <c r="B8" s="20"/>
      <c r="C8" s="21"/>
      <c r="D8" s="27" t="s">
        <v>3</v>
      </c>
      <c r="E8" s="2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2" t="s">
        <v>4</v>
      </c>
    </row>
    <row r="9" spans="1:17" ht="21" customHeight="1">
      <c r="A9" s="19"/>
      <c r="B9" s="21" t="s">
        <v>5</v>
      </c>
      <c r="C9" s="21"/>
      <c r="D9" s="27" t="s">
        <v>15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2" t="s">
        <v>6</v>
      </c>
    </row>
    <row r="10" spans="1:17" ht="21" customHeight="1" thickBot="1">
      <c r="A10" s="32"/>
      <c r="B10" s="33"/>
      <c r="C10" s="33"/>
      <c r="D10" s="34" t="s">
        <v>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 t="s">
        <v>8</v>
      </c>
    </row>
    <row r="11" spans="1:17" ht="21" customHeight="1">
      <c r="A11" s="36"/>
      <c r="B11" s="37" t="s">
        <v>14</v>
      </c>
      <c r="C11" s="38"/>
      <c r="D11" s="39">
        <v>1000</v>
      </c>
      <c r="E11" s="40">
        <v>1.8</v>
      </c>
      <c r="F11" s="40">
        <v>2</v>
      </c>
      <c r="G11" s="40">
        <v>2</v>
      </c>
      <c r="H11" s="40">
        <v>1.9</v>
      </c>
      <c r="I11" s="40">
        <v>2.1</v>
      </c>
      <c r="J11" s="40">
        <v>2.7</v>
      </c>
      <c r="K11" s="40">
        <v>3.3</v>
      </c>
      <c r="L11" s="40">
        <v>3.5</v>
      </c>
      <c r="M11" s="40">
        <v>3.5</v>
      </c>
      <c r="N11" s="40">
        <v>3.8</v>
      </c>
      <c r="O11" s="40">
        <v>3.9</v>
      </c>
      <c r="P11" s="40">
        <v>4.1</v>
      </c>
      <c r="Q11" s="40">
        <v>2.9</v>
      </c>
    </row>
    <row r="12" spans="1:17" ht="21" customHeight="1">
      <c r="A12" s="19"/>
      <c r="B12" s="23" t="s">
        <v>26</v>
      </c>
      <c r="C12" s="21"/>
      <c r="D12" s="30">
        <v>1000</v>
      </c>
      <c r="E12" s="7">
        <v>6.1</v>
      </c>
      <c r="F12" s="7">
        <v>6.1</v>
      </c>
      <c r="G12" s="7">
        <v>6.2</v>
      </c>
      <c r="H12" s="7">
        <v>6.6</v>
      </c>
      <c r="I12" s="7">
        <v>7.2</v>
      </c>
      <c r="J12" s="7">
        <v>8.3</v>
      </c>
      <c r="K12" s="7">
        <v>9.4</v>
      </c>
      <c r="L12" s="7">
        <v>9.2</v>
      </c>
      <c r="M12" s="7">
        <v>8.4</v>
      </c>
      <c r="N12" s="7">
        <v>8.4</v>
      </c>
      <c r="O12" s="7">
        <v>8.3</v>
      </c>
      <c r="P12" s="7">
        <v>8.4</v>
      </c>
      <c r="Q12" s="7">
        <v>7.7</v>
      </c>
    </row>
    <row r="13" spans="1:17" ht="14.25" customHeight="1">
      <c r="A13" s="19"/>
      <c r="B13" s="23"/>
      <c r="C13" s="21" t="s">
        <v>17</v>
      </c>
      <c r="D13" s="28">
        <v>197.569</v>
      </c>
      <c r="E13" s="7">
        <v>6</v>
      </c>
      <c r="F13" s="7">
        <v>5.5</v>
      </c>
      <c r="G13" s="7">
        <v>5.5</v>
      </c>
      <c r="H13" s="7">
        <v>6.4</v>
      </c>
      <c r="I13" s="7">
        <v>7.5</v>
      </c>
      <c r="J13" s="7">
        <v>10.5</v>
      </c>
      <c r="K13" s="7">
        <v>9.2</v>
      </c>
      <c r="L13" s="7">
        <v>7.7</v>
      </c>
      <c r="M13" s="7">
        <v>6.7</v>
      </c>
      <c r="N13" s="7">
        <v>6.6</v>
      </c>
      <c r="O13" s="7">
        <v>6.5</v>
      </c>
      <c r="P13" s="7">
        <v>7.9</v>
      </c>
      <c r="Q13" s="7">
        <v>7.2</v>
      </c>
    </row>
    <row r="14" spans="1:17" ht="14.25" customHeight="1">
      <c r="A14" s="19"/>
      <c r="B14" s="23"/>
      <c r="C14" s="21" t="s">
        <v>18</v>
      </c>
      <c r="D14" s="28">
        <v>79.243</v>
      </c>
      <c r="E14" s="7">
        <v>3.4</v>
      </c>
      <c r="F14" s="7">
        <v>3.9</v>
      </c>
      <c r="G14" s="7">
        <v>4.3</v>
      </c>
      <c r="H14" s="7">
        <v>4.6</v>
      </c>
      <c r="I14" s="7">
        <v>4.9</v>
      </c>
      <c r="J14" s="7">
        <v>5</v>
      </c>
      <c r="K14" s="7">
        <v>4.9</v>
      </c>
      <c r="L14" s="7">
        <v>4.9</v>
      </c>
      <c r="M14" s="7">
        <v>5.2</v>
      </c>
      <c r="N14" s="7">
        <v>5.5</v>
      </c>
      <c r="O14" s="7">
        <v>5.6</v>
      </c>
      <c r="P14" s="7">
        <v>5.4</v>
      </c>
      <c r="Q14" s="7">
        <v>4.8</v>
      </c>
    </row>
    <row r="15" spans="1:17" ht="14.25" customHeight="1">
      <c r="A15" s="19"/>
      <c r="B15" s="23"/>
      <c r="C15" s="21" t="s">
        <v>19</v>
      </c>
      <c r="D15" s="28">
        <v>56.926</v>
      </c>
      <c r="E15" s="7">
        <v>-3.3</v>
      </c>
      <c r="F15" s="7">
        <v>-4</v>
      </c>
      <c r="G15" s="7">
        <v>-4</v>
      </c>
      <c r="H15" s="7">
        <v>-3.8</v>
      </c>
      <c r="I15" s="7">
        <v>-3.7</v>
      </c>
      <c r="J15" s="7">
        <v>-3.7</v>
      </c>
      <c r="K15" s="7">
        <f>96.1-100</f>
        <v>-3.9000000000000057</v>
      </c>
      <c r="L15" s="7">
        <f>95.6-100</f>
        <v>-4.400000000000006</v>
      </c>
      <c r="M15" s="7">
        <f>95.6-100</f>
        <v>-4.400000000000006</v>
      </c>
      <c r="N15" s="7">
        <f>95.9-100</f>
        <v>-4.099999999999994</v>
      </c>
      <c r="O15" s="7">
        <f>96.2-100</f>
        <v>-3.799999999999997</v>
      </c>
      <c r="P15" s="7">
        <f>96.1-100</f>
        <v>-3.9000000000000057</v>
      </c>
      <c r="Q15" s="7">
        <f>96.1-100</f>
        <v>-3.9000000000000057</v>
      </c>
    </row>
    <row r="16" spans="1:17" ht="14.25" customHeight="1">
      <c r="A16" s="19"/>
      <c r="B16" s="23"/>
      <c r="C16" s="21" t="s">
        <v>20</v>
      </c>
      <c r="D16" s="28">
        <v>236.401</v>
      </c>
      <c r="E16" s="7">
        <v>14.2</v>
      </c>
      <c r="F16" s="7">
        <v>14.4</v>
      </c>
      <c r="G16" s="7">
        <v>14.6</v>
      </c>
      <c r="H16" s="7">
        <v>14.8</v>
      </c>
      <c r="I16" s="7">
        <v>15.1</v>
      </c>
      <c r="J16" s="7">
        <v>15.4</v>
      </c>
      <c r="K16" s="7">
        <v>18.4</v>
      </c>
      <c r="L16" s="7">
        <v>18.6</v>
      </c>
      <c r="M16" s="7">
        <v>18.8</v>
      </c>
      <c r="N16" s="7">
        <v>18.9</v>
      </c>
      <c r="O16" s="7">
        <v>19</v>
      </c>
      <c r="P16" s="7">
        <v>19</v>
      </c>
      <c r="Q16" s="7">
        <v>16.8</v>
      </c>
    </row>
    <row r="17" spans="1:17" ht="28.5" customHeight="1">
      <c r="A17" s="19"/>
      <c r="B17" s="23"/>
      <c r="C17" s="24" t="s">
        <v>21</v>
      </c>
      <c r="D17" s="28">
        <v>67.922</v>
      </c>
      <c r="E17" s="7">
        <v>-0.5999999999999943</v>
      </c>
      <c r="F17" s="7">
        <v>-0.5999999999999943</v>
      </c>
      <c r="G17" s="7">
        <v>-0.5</v>
      </c>
      <c r="H17" s="7">
        <v>-0.5</v>
      </c>
      <c r="I17" s="7">
        <v>-0.5</v>
      </c>
      <c r="J17" s="7">
        <v>-0.4000000000000057</v>
      </c>
      <c r="K17" s="7">
        <v>-0.4000000000000057</v>
      </c>
      <c r="L17" s="7">
        <v>-0.4000000000000057</v>
      </c>
      <c r="M17" s="7">
        <v>-0.4000000000000057</v>
      </c>
      <c r="N17" s="7">
        <f>99.8-100</f>
        <v>-0.20000000000000284</v>
      </c>
      <c r="O17" s="7">
        <f>99.7-100</f>
        <v>-0.29999999999999716</v>
      </c>
      <c r="P17" s="7">
        <f>99.6-100</f>
        <v>-0.4000000000000057</v>
      </c>
      <c r="Q17" s="7">
        <f>99.6-100</f>
        <v>-0.4000000000000057</v>
      </c>
    </row>
    <row r="18" spans="1:17" ht="14.25" customHeight="1">
      <c r="A18" s="19"/>
      <c r="B18" s="23"/>
      <c r="C18" s="21" t="s">
        <v>22</v>
      </c>
      <c r="D18" s="28">
        <v>14.348</v>
      </c>
      <c r="E18" s="7">
        <v>4.7</v>
      </c>
      <c r="F18" s="7">
        <v>4.9</v>
      </c>
      <c r="G18" s="7">
        <v>5.1</v>
      </c>
      <c r="H18" s="7">
        <v>5.3</v>
      </c>
      <c r="I18" s="7">
        <v>5.4</v>
      </c>
      <c r="J18" s="7">
        <v>5.7</v>
      </c>
      <c r="K18" s="7">
        <v>6.5</v>
      </c>
      <c r="L18" s="7">
        <v>7.5</v>
      </c>
      <c r="M18" s="7">
        <v>8.6</v>
      </c>
      <c r="N18" s="7">
        <v>8.9</v>
      </c>
      <c r="O18" s="7">
        <v>8.3</v>
      </c>
      <c r="P18" s="7">
        <v>8.4</v>
      </c>
      <c r="Q18" s="7">
        <v>6.6</v>
      </c>
    </row>
    <row r="19" spans="1:17" ht="14.25" customHeight="1">
      <c r="A19" s="19"/>
      <c r="B19" s="23"/>
      <c r="C19" s="21" t="s">
        <v>9</v>
      </c>
      <c r="D19" s="28">
        <v>101.407</v>
      </c>
      <c r="E19" s="7">
        <v>4.9</v>
      </c>
      <c r="F19" s="7">
        <v>4.8</v>
      </c>
      <c r="G19" s="7">
        <v>4.7</v>
      </c>
      <c r="H19" s="7">
        <v>5.8</v>
      </c>
      <c r="I19" s="7">
        <v>7.5</v>
      </c>
      <c r="J19" s="7">
        <v>8.7</v>
      </c>
      <c r="K19" s="7">
        <v>8.2</v>
      </c>
      <c r="L19" s="7">
        <v>7.6</v>
      </c>
      <c r="M19" s="7">
        <v>7.8</v>
      </c>
      <c r="N19" s="7">
        <v>6.5</v>
      </c>
      <c r="O19" s="7">
        <v>5.3</v>
      </c>
      <c r="P19" s="7">
        <v>3.4</v>
      </c>
      <c r="Q19" s="7">
        <v>6.3</v>
      </c>
    </row>
    <row r="20" spans="1:17" ht="14.25" customHeight="1">
      <c r="A20" s="19"/>
      <c r="B20" s="23"/>
      <c r="C20" s="21" t="s">
        <v>23</v>
      </c>
      <c r="D20" s="28">
        <v>22.543</v>
      </c>
      <c r="E20" s="7">
        <v>7.2</v>
      </c>
      <c r="F20" s="7">
        <v>7.1</v>
      </c>
      <c r="G20" s="7">
        <v>7.1</v>
      </c>
      <c r="H20" s="7">
        <v>7</v>
      </c>
      <c r="I20" s="7">
        <v>6.8</v>
      </c>
      <c r="J20" s="7">
        <v>6.7</v>
      </c>
      <c r="K20" s="7">
        <v>6.6</v>
      </c>
      <c r="L20" s="7">
        <v>6.5</v>
      </c>
      <c r="M20" s="7">
        <v>6</v>
      </c>
      <c r="N20" s="7">
        <v>5.9</v>
      </c>
      <c r="O20" s="7">
        <v>5.8</v>
      </c>
      <c r="P20" s="7">
        <v>5.7</v>
      </c>
      <c r="Q20" s="7">
        <v>6.5</v>
      </c>
    </row>
    <row r="21" spans="1:17" ht="14.25" customHeight="1">
      <c r="A21" s="19"/>
      <c r="B21" s="23"/>
      <c r="C21" s="21" t="s">
        <v>24</v>
      </c>
      <c r="D21" s="28">
        <v>95.531</v>
      </c>
      <c r="E21" s="7">
        <v>2.7</v>
      </c>
      <c r="F21" s="7">
        <v>3.4</v>
      </c>
      <c r="G21" s="7">
        <v>2.9</v>
      </c>
      <c r="H21" s="7">
        <v>2.3</v>
      </c>
      <c r="I21" s="7">
        <v>3.3</v>
      </c>
      <c r="J21" s="7">
        <v>7</v>
      </c>
      <c r="K21" s="7">
        <v>13.7</v>
      </c>
      <c r="L21" s="7">
        <v>15.3</v>
      </c>
      <c r="M21" s="7">
        <v>7.1</v>
      </c>
      <c r="N21" s="7">
        <v>6.5</v>
      </c>
      <c r="O21" s="7">
        <v>6.8</v>
      </c>
      <c r="P21" s="7">
        <v>7.2</v>
      </c>
      <c r="Q21" s="7">
        <v>6.5</v>
      </c>
    </row>
    <row r="22" spans="1:17" ht="14.25" customHeight="1">
      <c r="A22" s="19"/>
      <c r="B22" s="23"/>
      <c r="C22" s="21" t="s">
        <v>10</v>
      </c>
      <c r="D22" s="28">
        <v>4.495</v>
      </c>
      <c r="E22" s="7">
        <v>3.4</v>
      </c>
      <c r="F22" s="7">
        <v>3.4</v>
      </c>
      <c r="G22" s="7">
        <v>3.5</v>
      </c>
      <c r="H22" s="7">
        <v>3.5</v>
      </c>
      <c r="I22" s="7">
        <v>3.5</v>
      </c>
      <c r="J22" s="7">
        <v>3.6</v>
      </c>
      <c r="K22" s="7">
        <v>3.6</v>
      </c>
      <c r="L22" s="7">
        <v>3.6</v>
      </c>
      <c r="M22" s="7">
        <v>6.7</v>
      </c>
      <c r="N22" s="7">
        <v>6.8</v>
      </c>
      <c r="O22" s="7">
        <v>6.8</v>
      </c>
      <c r="P22" s="7">
        <v>6.8</v>
      </c>
      <c r="Q22" s="7">
        <v>4.6</v>
      </c>
    </row>
    <row r="23" spans="1:17" ht="14.25" customHeight="1">
      <c r="A23" s="19"/>
      <c r="B23" s="23"/>
      <c r="C23" s="21" t="s">
        <v>25</v>
      </c>
      <c r="D23" s="28">
        <v>74.153</v>
      </c>
      <c r="E23" s="7">
        <v>3.1</v>
      </c>
      <c r="F23" s="7">
        <v>3.6</v>
      </c>
      <c r="G23" s="7">
        <v>3.3</v>
      </c>
      <c r="H23" s="7">
        <v>3.7</v>
      </c>
      <c r="I23" s="7">
        <v>4</v>
      </c>
      <c r="J23" s="7">
        <v>4.1</v>
      </c>
      <c r="K23" s="7">
        <v>4.2</v>
      </c>
      <c r="L23" s="7">
        <v>4.4</v>
      </c>
      <c r="M23" s="7">
        <v>5.2</v>
      </c>
      <c r="N23" s="7">
        <v>5.5</v>
      </c>
      <c r="O23" s="7">
        <v>5.7</v>
      </c>
      <c r="P23" s="7">
        <v>5.9</v>
      </c>
      <c r="Q23" s="7">
        <v>4.4</v>
      </c>
    </row>
    <row r="24" spans="1:17" ht="14.25" customHeight="1">
      <c r="A24" s="19"/>
      <c r="B24" s="23"/>
      <c r="C24" s="21" t="s">
        <v>11</v>
      </c>
      <c r="D24" s="28">
        <v>49.457</v>
      </c>
      <c r="E24" s="7">
        <v>5</v>
      </c>
      <c r="F24" s="7">
        <v>5.5</v>
      </c>
      <c r="G24" s="7">
        <v>6.2</v>
      </c>
      <c r="H24" s="7">
        <v>7.3</v>
      </c>
      <c r="I24" s="7">
        <v>7.4</v>
      </c>
      <c r="J24" s="7">
        <v>7.4</v>
      </c>
      <c r="K24" s="7">
        <v>7.7</v>
      </c>
      <c r="L24" s="7">
        <v>7.6</v>
      </c>
      <c r="M24" s="7">
        <v>7.8</v>
      </c>
      <c r="N24" s="7">
        <v>8.4</v>
      </c>
      <c r="O24" s="7">
        <v>8.6</v>
      </c>
      <c r="P24" s="7">
        <v>8.7</v>
      </c>
      <c r="Q24" s="7">
        <v>7.3</v>
      </c>
    </row>
    <row r="25" spans="1:17" ht="14.25" customHeight="1">
      <c r="A25" s="19"/>
      <c r="B25" s="23"/>
      <c r="C25" s="21"/>
      <c r="D25" s="2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>
      <c r="A26" s="15"/>
      <c r="B26" s="12" t="s">
        <v>27</v>
      </c>
      <c r="C26" s="13"/>
      <c r="D26" s="31">
        <v>1000</v>
      </c>
      <c r="E26" s="14">
        <v>10</v>
      </c>
      <c r="F26" s="14">
        <v>10.2</v>
      </c>
      <c r="G26" s="14">
        <v>10.1</v>
      </c>
      <c r="H26" s="14">
        <v>10</v>
      </c>
      <c r="I26" s="14">
        <v>9.9</v>
      </c>
      <c r="J26" s="14">
        <v>9.6</v>
      </c>
      <c r="K26" s="14">
        <v>10.1</v>
      </c>
      <c r="L26" s="14">
        <v>9.9</v>
      </c>
      <c r="M26" s="14">
        <v>9.3</v>
      </c>
      <c r="N26" s="14">
        <v>9</v>
      </c>
      <c r="O26" s="14">
        <v>8.8</v>
      </c>
      <c r="P26" s="14">
        <v>9</v>
      </c>
      <c r="Q26" s="14">
        <v>9.7</v>
      </c>
    </row>
    <row r="27" spans="1:17" ht="14.25" customHeight="1">
      <c r="A27" s="19"/>
      <c r="B27" s="23"/>
      <c r="C27" s="21" t="s">
        <v>17</v>
      </c>
      <c r="D27" s="28">
        <v>197.569</v>
      </c>
      <c r="E27" s="7">
        <v>10</v>
      </c>
      <c r="F27" s="7">
        <v>9.4</v>
      </c>
      <c r="G27" s="7">
        <v>8.7</v>
      </c>
      <c r="H27" s="7">
        <v>8.3</v>
      </c>
      <c r="I27" s="7">
        <v>7.8</v>
      </c>
      <c r="J27" s="7">
        <v>6</v>
      </c>
      <c r="K27" s="7">
        <v>3.2</v>
      </c>
      <c r="L27" s="7">
        <v>1.7</v>
      </c>
      <c r="M27" s="7">
        <v>1.5</v>
      </c>
      <c r="N27" s="7">
        <v>1.4</v>
      </c>
      <c r="O27" s="7">
        <v>1</v>
      </c>
      <c r="P27" s="7">
        <v>2.1</v>
      </c>
      <c r="Q27" s="7">
        <v>5.1</v>
      </c>
    </row>
    <row r="28" spans="1:17" ht="14.25" customHeight="1">
      <c r="A28" s="19"/>
      <c r="B28" s="23"/>
      <c r="C28" s="21" t="s">
        <v>18</v>
      </c>
      <c r="D28" s="28">
        <v>79.243</v>
      </c>
      <c r="E28" s="7">
        <v>5.8</v>
      </c>
      <c r="F28" s="7">
        <v>5.8</v>
      </c>
      <c r="G28" s="7">
        <v>5.6</v>
      </c>
      <c r="H28" s="7">
        <v>6.8</v>
      </c>
      <c r="I28" s="7">
        <v>7</v>
      </c>
      <c r="J28" s="7">
        <v>7</v>
      </c>
      <c r="K28" s="7">
        <v>7.1</v>
      </c>
      <c r="L28" s="7">
        <v>7.3</v>
      </c>
      <c r="M28" s="7">
        <v>7.4</v>
      </c>
      <c r="N28" s="7">
        <v>7.5</v>
      </c>
      <c r="O28" s="7">
        <v>7.4</v>
      </c>
      <c r="P28" s="7">
        <v>7.1</v>
      </c>
      <c r="Q28" s="7">
        <v>6.8</v>
      </c>
    </row>
    <row r="29" spans="1:17" ht="14.25" customHeight="1">
      <c r="A29" s="19"/>
      <c r="B29" s="23"/>
      <c r="C29" s="21" t="s">
        <v>19</v>
      </c>
      <c r="D29" s="28">
        <v>56.926</v>
      </c>
      <c r="E29" s="7">
        <v>-4.7</v>
      </c>
      <c r="F29" s="7">
        <f>94.5-100</f>
        <v>-5.5</v>
      </c>
      <c r="G29" s="7">
        <f>94.3-100</f>
        <v>-5.700000000000003</v>
      </c>
      <c r="H29" s="7">
        <f>94.3-100</f>
        <v>-5.700000000000003</v>
      </c>
      <c r="I29" s="7">
        <f>94.3-100</f>
        <v>-5.700000000000003</v>
      </c>
      <c r="J29" s="7">
        <f>94.2-100</f>
        <v>-5.799999999999997</v>
      </c>
      <c r="K29" s="7">
        <f>93.6-100</f>
        <v>-6.400000000000006</v>
      </c>
      <c r="L29" s="7">
        <f>92.6-100</f>
        <v>-7.400000000000006</v>
      </c>
      <c r="M29" s="7">
        <f>92.6-100</f>
        <v>-7.400000000000006</v>
      </c>
      <c r="N29" s="7">
        <f>92.6-100</f>
        <v>-7.400000000000006</v>
      </c>
      <c r="O29" s="7">
        <f>92.6-100</f>
        <v>-7.400000000000006</v>
      </c>
      <c r="P29" s="7">
        <f>92.3-100</f>
        <v>-7.700000000000003</v>
      </c>
      <c r="Q29" s="7">
        <f>93.6-100</f>
        <v>-6.400000000000006</v>
      </c>
    </row>
    <row r="30" spans="1:17" ht="14.25" customHeight="1">
      <c r="A30" s="19"/>
      <c r="B30" s="23"/>
      <c r="C30" s="21" t="s">
        <v>20</v>
      </c>
      <c r="D30" s="28">
        <v>236.401</v>
      </c>
      <c r="E30" s="7">
        <v>23.5</v>
      </c>
      <c r="F30" s="7">
        <v>23.6</v>
      </c>
      <c r="G30" s="7">
        <v>23.7</v>
      </c>
      <c r="H30" s="7">
        <v>22.6</v>
      </c>
      <c r="I30" s="7">
        <v>22.6</v>
      </c>
      <c r="J30" s="7">
        <v>22.6</v>
      </c>
      <c r="K30" s="7">
        <v>24.9</v>
      </c>
      <c r="L30" s="7">
        <v>25</v>
      </c>
      <c r="M30" s="7">
        <v>25</v>
      </c>
      <c r="N30" s="7">
        <v>24.2</v>
      </c>
      <c r="O30" s="7">
        <v>24.3</v>
      </c>
      <c r="P30" s="7">
        <v>24.3</v>
      </c>
      <c r="Q30" s="7">
        <v>23.9</v>
      </c>
    </row>
    <row r="31" spans="1:17" ht="28.5" customHeight="1">
      <c r="A31" s="19"/>
      <c r="B31" s="23"/>
      <c r="C31" s="24" t="s">
        <v>21</v>
      </c>
      <c r="D31" s="28">
        <v>67.922</v>
      </c>
      <c r="E31" s="7">
        <v>-0.4000000000000057</v>
      </c>
      <c r="F31" s="7">
        <f>99.5-100</f>
        <v>-0.5</v>
      </c>
      <c r="G31" s="7">
        <f>99.7-100</f>
        <v>-0.29999999999999716</v>
      </c>
      <c r="H31" s="7">
        <f>99.7-100</f>
        <v>-0.29999999999999716</v>
      </c>
      <c r="I31" s="7">
        <f>99.7-100</f>
        <v>-0.29999999999999716</v>
      </c>
      <c r="J31" s="7">
        <f>99.6-100</f>
        <v>-0.4000000000000057</v>
      </c>
      <c r="K31" s="7">
        <f>99.5-100</f>
        <v>-0.5</v>
      </c>
      <c r="L31" s="7">
        <f>99.3-100</f>
        <v>-0.7000000000000028</v>
      </c>
      <c r="M31" s="7">
        <f>99.3-100</f>
        <v>-0.7000000000000028</v>
      </c>
      <c r="N31" s="7">
        <f>99.2-100</f>
        <v>-0.7999999999999972</v>
      </c>
      <c r="O31" s="7">
        <f>99.1-100</f>
        <v>-0.9000000000000057</v>
      </c>
      <c r="P31" s="7">
        <f>99-100</f>
        <v>-1</v>
      </c>
      <c r="Q31" s="7">
        <f>99.4-100</f>
        <v>-0.5999999999999943</v>
      </c>
    </row>
    <row r="32" spans="1:17" ht="14.25" customHeight="1">
      <c r="A32" s="19"/>
      <c r="B32" s="23"/>
      <c r="C32" s="21" t="s">
        <v>22</v>
      </c>
      <c r="D32" s="28">
        <v>14.348</v>
      </c>
      <c r="E32" s="7">
        <v>9.2</v>
      </c>
      <c r="F32" s="7">
        <v>9.7</v>
      </c>
      <c r="G32" s="7">
        <v>10.1</v>
      </c>
      <c r="H32" s="7">
        <v>10.2</v>
      </c>
      <c r="I32" s="7">
        <v>10.9</v>
      </c>
      <c r="J32" s="7">
        <v>11.2</v>
      </c>
      <c r="K32" s="7">
        <v>12.9</v>
      </c>
      <c r="L32" s="7">
        <v>13.1</v>
      </c>
      <c r="M32" s="7">
        <v>13.3</v>
      </c>
      <c r="N32" s="7">
        <v>13</v>
      </c>
      <c r="O32" s="7">
        <v>12.8</v>
      </c>
      <c r="P32" s="7">
        <v>12.8</v>
      </c>
      <c r="Q32" s="7">
        <v>11.6</v>
      </c>
    </row>
    <row r="33" spans="1:17" ht="14.25" customHeight="1">
      <c r="A33" s="19"/>
      <c r="B33" s="23"/>
      <c r="C33" s="21" t="s">
        <v>9</v>
      </c>
      <c r="D33" s="28">
        <v>101.407</v>
      </c>
      <c r="E33" s="7">
        <v>3</v>
      </c>
      <c r="F33" s="7">
        <v>3</v>
      </c>
      <c r="G33" s="7">
        <v>3.3</v>
      </c>
      <c r="H33" s="7">
        <v>5.5</v>
      </c>
      <c r="I33" s="7">
        <v>5.1</v>
      </c>
      <c r="J33" s="7">
        <v>4.7</v>
      </c>
      <c r="K33" s="7">
        <v>4.1</v>
      </c>
      <c r="L33" s="7">
        <v>3.9</v>
      </c>
      <c r="M33" s="7">
        <v>5.1</v>
      </c>
      <c r="N33" s="7">
        <v>4.9</v>
      </c>
      <c r="O33" s="7">
        <v>4.6</v>
      </c>
      <c r="P33" s="7">
        <v>4.1</v>
      </c>
      <c r="Q33" s="7">
        <v>4.3</v>
      </c>
    </row>
    <row r="34" spans="1:17" ht="14.25" customHeight="1">
      <c r="A34" s="19"/>
      <c r="B34" s="23"/>
      <c r="C34" s="21" t="s">
        <v>23</v>
      </c>
      <c r="D34" s="28">
        <v>22.543</v>
      </c>
      <c r="E34" s="7">
        <v>6</v>
      </c>
      <c r="F34" s="7">
        <v>11.4</v>
      </c>
      <c r="G34" s="7">
        <v>11.3</v>
      </c>
      <c r="H34" s="7">
        <v>11.3</v>
      </c>
      <c r="I34" s="7">
        <v>9.9</v>
      </c>
      <c r="J34" s="7">
        <v>9.9</v>
      </c>
      <c r="K34" s="7">
        <v>11.1</v>
      </c>
      <c r="L34" s="7">
        <v>11</v>
      </c>
      <c r="M34" s="7">
        <v>11.6</v>
      </c>
      <c r="N34" s="7">
        <v>9.4</v>
      </c>
      <c r="O34" s="7">
        <v>9.3</v>
      </c>
      <c r="P34" s="7">
        <v>8.2</v>
      </c>
      <c r="Q34" s="7">
        <v>10</v>
      </c>
    </row>
    <row r="35" spans="1:17" ht="14.25" customHeight="1">
      <c r="A35" s="19"/>
      <c r="B35" s="23"/>
      <c r="C35" s="21" t="s">
        <v>24</v>
      </c>
      <c r="D35" s="28">
        <v>95.531</v>
      </c>
      <c r="E35" s="7">
        <v>7.4</v>
      </c>
      <c r="F35" s="7">
        <v>8.5</v>
      </c>
      <c r="G35" s="7">
        <v>7.9</v>
      </c>
      <c r="H35" s="7">
        <v>7.2</v>
      </c>
      <c r="I35" s="7">
        <v>7</v>
      </c>
      <c r="J35" s="7">
        <v>8.4</v>
      </c>
      <c r="K35" s="7">
        <v>13.8</v>
      </c>
      <c r="L35" s="7">
        <v>15.2</v>
      </c>
      <c r="M35" s="7">
        <v>7.3</v>
      </c>
      <c r="N35" s="7">
        <v>7.2</v>
      </c>
      <c r="O35" s="7">
        <v>7</v>
      </c>
      <c r="P35" s="7">
        <v>7.2</v>
      </c>
      <c r="Q35" s="7">
        <v>8.7</v>
      </c>
    </row>
    <row r="36" spans="1:17" ht="14.25" customHeight="1">
      <c r="A36" s="19"/>
      <c r="B36" s="23"/>
      <c r="C36" s="21" t="s">
        <v>10</v>
      </c>
      <c r="D36" s="28">
        <v>4.495</v>
      </c>
      <c r="E36" s="7">
        <v>6.9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v>10.7</v>
      </c>
      <c r="N36" s="7">
        <v>11.3</v>
      </c>
      <c r="O36" s="7">
        <v>11.3</v>
      </c>
      <c r="P36" s="7">
        <v>11.3</v>
      </c>
      <c r="Q36" s="7">
        <v>8.4</v>
      </c>
    </row>
    <row r="37" spans="1:17" ht="14.25" customHeight="1">
      <c r="A37" s="19"/>
      <c r="B37" s="23"/>
      <c r="C37" s="21" t="s">
        <v>25</v>
      </c>
      <c r="D37" s="28">
        <v>74.153</v>
      </c>
      <c r="E37" s="7">
        <v>6.4</v>
      </c>
      <c r="F37" s="7">
        <v>7</v>
      </c>
      <c r="G37" s="7">
        <v>7.4</v>
      </c>
      <c r="H37" s="7">
        <v>7.9</v>
      </c>
      <c r="I37" s="7">
        <v>8</v>
      </c>
      <c r="J37" s="7">
        <v>8.2</v>
      </c>
      <c r="K37" s="7">
        <v>8.4</v>
      </c>
      <c r="L37" s="7">
        <v>8.4</v>
      </c>
      <c r="M37" s="7">
        <v>8.5</v>
      </c>
      <c r="N37" s="7">
        <v>8.6</v>
      </c>
      <c r="O37" s="7">
        <v>8.6</v>
      </c>
      <c r="P37" s="7">
        <v>8.7</v>
      </c>
      <c r="Q37" s="7">
        <v>8</v>
      </c>
    </row>
    <row r="38" spans="1:17" ht="14.25" customHeight="1">
      <c r="A38" s="19"/>
      <c r="B38" s="23"/>
      <c r="C38" s="21" t="s">
        <v>11</v>
      </c>
      <c r="D38" s="28">
        <v>49.457</v>
      </c>
      <c r="E38" s="7">
        <v>11</v>
      </c>
      <c r="F38" s="7">
        <v>11.2</v>
      </c>
      <c r="G38" s="7">
        <v>11.3</v>
      </c>
      <c r="H38" s="7">
        <v>11.6</v>
      </c>
      <c r="I38" s="7">
        <v>11.6</v>
      </c>
      <c r="J38" s="7">
        <v>11.5</v>
      </c>
      <c r="K38" s="7">
        <v>11.5</v>
      </c>
      <c r="L38" s="7">
        <v>11.4</v>
      </c>
      <c r="M38" s="7">
        <v>11.7</v>
      </c>
      <c r="N38" s="7">
        <v>11.9</v>
      </c>
      <c r="O38" s="7">
        <v>12</v>
      </c>
      <c r="P38" s="7">
        <v>11.9</v>
      </c>
      <c r="Q38" s="7">
        <v>11.6</v>
      </c>
    </row>
    <row r="39" spans="1:17" ht="14.25" customHeight="1">
      <c r="A39" s="25"/>
      <c r="B39" s="6"/>
      <c r="C39" s="6"/>
      <c r="D39" s="2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4.25" customHeight="1">
      <c r="A40" s="15"/>
      <c r="B40" s="12" t="s">
        <v>29</v>
      </c>
      <c r="C40" s="13"/>
      <c r="D40" s="31">
        <v>1000</v>
      </c>
      <c r="E40" s="14">
        <v>9.6</v>
      </c>
      <c r="F40" s="14">
        <v>9.8</v>
      </c>
      <c r="G40" s="14">
        <v>9.7</v>
      </c>
      <c r="H40" s="14">
        <v>9.9</v>
      </c>
      <c r="I40" s="14">
        <v>9.9</v>
      </c>
      <c r="J40" s="14">
        <v>9.9</v>
      </c>
      <c r="K40" s="14">
        <v>10</v>
      </c>
      <c r="L40" s="14">
        <v>9.8</v>
      </c>
      <c r="M40" s="14">
        <v>9.3</v>
      </c>
      <c r="N40" s="14">
        <v>9.4</v>
      </c>
      <c r="O40" s="14">
        <v>9.9</v>
      </c>
      <c r="P40" s="14">
        <v>10.1</v>
      </c>
      <c r="Q40" s="14">
        <v>9.8</v>
      </c>
    </row>
    <row r="41" spans="1:17" ht="14.25" customHeight="1">
      <c r="A41" s="19"/>
      <c r="B41" s="23"/>
      <c r="C41" s="21" t="s">
        <v>17</v>
      </c>
      <c r="D41" s="28">
        <v>197.569</v>
      </c>
      <c r="E41" s="7">
        <v>3.1</v>
      </c>
      <c r="F41" s="7">
        <v>2.8</v>
      </c>
      <c r="G41" s="7">
        <v>2.5</v>
      </c>
      <c r="H41" s="7">
        <v>2.7</v>
      </c>
      <c r="I41" s="7">
        <v>3.2</v>
      </c>
      <c r="J41" s="7">
        <v>4.2</v>
      </c>
      <c r="K41" s="7">
        <v>1.7</v>
      </c>
      <c r="L41" s="7">
        <v>0.3</v>
      </c>
      <c r="M41" s="7">
        <v>1.1</v>
      </c>
      <c r="N41" s="7">
        <v>2.2</v>
      </c>
      <c r="O41" s="7">
        <v>4.4</v>
      </c>
      <c r="P41" s="7">
        <v>5.7</v>
      </c>
      <c r="Q41" s="7">
        <v>2.8</v>
      </c>
    </row>
    <row r="42" spans="1:17" ht="14.25" customHeight="1">
      <c r="A42" s="19"/>
      <c r="B42" s="23"/>
      <c r="C42" s="21" t="s">
        <v>18</v>
      </c>
      <c r="D42" s="28">
        <v>79.243</v>
      </c>
      <c r="E42" s="7">
        <v>7.6</v>
      </c>
      <c r="F42" s="7">
        <v>7.7</v>
      </c>
      <c r="G42" s="7">
        <v>7.7</v>
      </c>
      <c r="H42" s="7">
        <v>7.7</v>
      </c>
      <c r="I42" s="7">
        <v>7.9</v>
      </c>
      <c r="J42" s="7">
        <v>7.6</v>
      </c>
      <c r="K42" s="7">
        <v>7.7</v>
      </c>
      <c r="L42" s="7">
        <v>7.7</v>
      </c>
      <c r="M42" s="7">
        <v>7.9</v>
      </c>
      <c r="N42" s="7">
        <v>7.7</v>
      </c>
      <c r="O42" s="7">
        <v>8</v>
      </c>
      <c r="P42" s="7">
        <v>7.8</v>
      </c>
      <c r="Q42" s="7">
        <v>7.8</v>
      </c>
    </row>
    <row r="43" spans="1:17" ht="14.25" customHeight="1">
      <c r="A43" s="19"/>
      <c r="B43" s="23"/>
      <c r="C43" s="21" t="s">
        <v>19</v>
      </c>
      <c r="D43" s="28">
        <v>56.926</v>
      </c>
      <c r="E43" s="7">
        <f>90.9-100</f>
        <v>-9.099999999999994</v>
      </c>
      <c r="F43" s="7">
        <f>90-100</f>
        <v>-10</v>
      </c>
      <c r="G43" s="7">
        <f>89.6-100</f>
        <v>-10.400000000000006</v>
      </c>
      <c r="H43" s="7">
        <f>89.9-100</f>
        <v>-10.099999999999994</v>
      </c>
      <c r="I43" s="7">
        <f>89.9-100</f>
        <v>-10.099999999999994</v>
      </c>
      <c r="J43" s="7">
        <f>89.6-100</f>
        <v>-10.400000000000006</v>
      </c>
      <c r="K43" s="7">
        <f>88.5-100</f>
        <v>-11.5</v>
      </c>
      <c r="L43" s="7">
        <f>87.4-100</f>
        <v>-12.599999999999994</v>
      </c>
      <c r="M43" s="7">
        <f>87.6-100</f>
        <v>-12.400000000000006</v>
      </c>
      <c r="N43" s="7">
        <f>87.9-100</f>
        <v>-12.099999999999994</v>
      </c>
      <c r="O43" s="7">
        <f>88.1-100</f>
        <v>-11.900000000000006</v>
      </c>
      <c r="P43" s="7">
        <f>88.1-100</f>
        <v>-11.900000000000006</v>
      </c>
      <c r="Q43" s="7">
        <f>89-100</f>
        <v>-11</v>
      </c>
    </row>
    <row r="44" spans="1:17" ht="14.25" customHeight="1">
      <c r="A44" s="19"/>
      <c r="B44" s="23"/>
      <c r="C44" s="21" t="s">
        <v>20</v>
      </c>
      <c r="D44" s="28">
        <v>236.401</v>
      </c>
      <c r="E44" s="7">
        <v>24.9</v>
      </c>
      <c r="F44" s="7">
        <v>25.3</v>
      </c>
      <c r="G44" s="7">
        <v>25.4</v>
      </c>
      <c r="H44" s="7">
        <v>26.5</v>
      </c>
      <c r="I44" s="7">
        <v>26.6</v>
      </c>
      <c r="J44" s="7">
        <v>26.6</v>
      </c>
      <c r="K44" s="7">
        <v>26.9</v>
      </c>
      <c r="L44" s="7">
        <v>27</v>
      </c>
      <c r="M44" s="7">
        <v>27</v>
      </c>
      <c r="N44" s="7">
        <v>26.6</v>
      </c>
      <c r="O44" s="7">
        <v>26.6</v>
      </c>
      <c r="P44" s="7">
        <v>26.6</v>
      </c>
      <c r="Q44" s="7">
        <v>26.3</v>
      </c>
    </row>
    <row r="45" spans="1:17" ht="28.5" customHeight="1">
      <c r="A45" s="19"/>
      <c r="B45" s="23"/>
      <c r="C45" s="24" t="s">
        <v>21</v>
      </c>
      <c r="D45" s="28">
        <v>67.922</v>
      </c>
      <c r="E45" s="7">
        <f>98.9-100</f>
        <v>-1.0999999999999943</v>
      </c>
      <c r="F45" s="7">
        <f>98.8-100</f>
        <v>-1.2000000000000028</v>
      </c>
      <c r="G45" s="7">
        <f>98.6-100</f>
        <v>-1.4000000000000057</v>
      </c>
      <c r="H45" s="7">
        <f>98.4-100</f>
        <v>-1.5999999999999943</v>
      </c>
      <c r="I45" s="7">
        <f>98.2-100</f>
        <v>-1.7999999999999972</v>
      </c>
      <c r="J45" s="7">
        <f>97.9-100</f>
        <v>-2.0999999999999943</v>
      </c>
      <c r="K45" s="7">
        <f>97.7-100</f>
        <v>-2.299999999999997</v>
      </c>
      <c r="L45" s="7">
        <f>97.4-100</f>
        <v>-2.5999999999999943</v>
      </c>
      <c r="M45" s="7">
        <f>97.3-100</f>
        <v>-2.700000000000003</v>
      </c>
      <c r="N45" s="7">
        <f>97.2-100</f>
        <v>-2.799999999999997</v>
      </c>
      <c r="O45" s="7">
        <f>97-100</f>
        <v>-3</v>
      </c>
      <c r="P45" s="7">
        <f>97-100</f>
        <v>-3</v>
      </c>
      <c r="Q45" s="7">
        <f>97.9-100</f>
        <v>-2.0999999999999943</v>
      </c>
    </row>
    <row r="46" spans="1:17" ht="14.25" customHeight="1">
      <c r="A46" s="19"/>
      <c r="B46" s="23"/>
      <c r="C46" s="21" t="s">
        <v>22</v>
      </c>
      <c r="D46" s="28">
        <v>14.348</v>
      </c>
      <c r="E46" s="7">
        <v>13.7</v>
      </c>
      <c r="F46" s="7">
        <v>14.2</v>
      </c>
      <c r="G46" s="7">
        <v>14.8</v>
      </c>
      <c r="H46" s="7">
        <v>15.4</v>
      </c>
      <c r="I46" s="7">
        <v>16.3</v>
      </c>
      <c r="J46" s="7">
        <v>16.4</v>
      </c>
      <c r="K46" s="7">
        <v>17.4</v>
      </c>
      <c r="L46" s="7">
        <v>17.5</v>
      </c>
      <c r="M46" s="7">
        <v>17.5</v>
      </c>
      <c r="N46" s="7">
        <v>16.9</v>
      </c>
      <c r="O46" s="7">
        <v>16.3</v>
      </c>
      <c r="P46" s="7">
        <v>16.4</v>
      </c>
      <c r="Q46" s="7">
        <v>16.1</v>
      </c>
    </row>
    <row r="47" spans="1:17" ht="14.25" customHeight="1">
      <c r="A47" s="19"/>
      <c r="B47" s="23"/>
      <c r="C47" s="21" t="s">
        <v>9</v>
      </c>
      <c r="D47" s="28">
        <v>101.407</v>
      </c>
      <c r="E47" s="7">
        <v>4.7</v>
      </c>
      <c r="F47" s="7">
        <v>5.2</v>
      </c>
      <c r="G47" s="7">
        <v>5.8</v>
      </c>
      <c r="H47" s="7">
        <v>5.5</v>
      </c>
      <c r="I47" s="7">
        <v>4.5</v>
      </c>
      <c r="J47" s="7">
        <v>3.8</v>
      </c>
      <c r="K47" s="7">
        <v>3.5</v>
      </c>
      <c r="L47" s="7">
        <v>3.8</v>
      </c>
      <c r="M47" s="7">
        <v>4.3</v>
      </c>
      <c r="N47" s="7">
        <v>4</v>
      </c>
      <c r="O47" s="7">
        <v>3.7</v>
      </c>
      <c r="P47" s="7">
        <v>3.6</v>
      </c>
      <c r="Q47" s="7">
        <v>4.4</v>
      </c>
    </row>
    <row r="48" spans="1:17" ht="14.25" customHeight="1">
      <c r="A48" s="19"/>
      <c r="B48" s="23"/>
      <c r="C48" s="21" t="s">
        <v>23</v>
      </c>
      <c r="D48" s="28">
        <v>22.543</v>
      </c>
      <c r="E48" s="7">
        <v>7.9</v>
      </c>
      <c r="F48" s="7">
        <v>8.9</v>
      </c>
      <c r="G48" s="7">
        <v>8.8</v>
      </c>
      <c r="H48" s="7">
        <v>9</v>
      </c>
      <c r="I48" s="7">
        <v>7.5</v>
      </c>
      <c r="J48" s="7">
        <v>7.4</v>
      </c>
      <c r="K48" s="7">
        <v>7.4</v>
      </c>
      <c r="L48" s="7">
        <v>7.4</v>
      </c>
      <c r="M48" s="7">
        <v>7.3</v>
      </c>
      <c r="N48" s="7">
        <v>7.3</v>
      </c>
      <c r="O48" s="7">
        <v>7.3</v>
      </c>
      <c r="P48" s="7">
        <v>7.2</v>
      </c>
      <c r="Q48" s="7">
        <v>7.8</v>
      </c>
    </row>
    <row r="49" spans="1:17" ht="14.25" customHeight="1">
      <c r="A49" s="19"/>
      <c r="B49" s="23"/>
      <c r="C49" s="21" t="s">
        <v>24</v>
      </c>
      <c r="D49" s="28">
        <v>95.531</v>
      </c>
      <c r="E49" s="7">
        <v>8.5</v>
      </c>
      <c r="F49" s="7">
        <v>9.6</v>
      </c>
      <c r="G49" s="7">
        <v>8.5</v>
      </c>
      <c r="H49" s="7">
        <v>7.7</v>
      </c>
      <c r="I49" s="7">
        <v>7.1</v>
      </c>
      <c r="J49" s="7">
        <v>7</v>
      </c>
      <c r="K49" s="7">
        <v>12.5</v>
      </c>
      <c r="L49" s="7">
        <v>14.3</v>
      </c>
      <c r="M49" s="7">
        <v>6.1</v>
      </c>
      <c r="N49" s="7">
        <v>6.3</v>
      </c>
      <c r="O49" s="7">
        <v>6.2</v>
      </c>
      <c r="P49" s="7">
        <v>6.1</v>
      </c>
      <c r="Q49" s="7">
        <v>8.3</v>
      </c>
    </row>
    <row r="50" spans="1:17" ht="14.25" customHeight="1">
      <c r="A50" s="19"/>
      <c r="B50" s="23"/>
      <c r="C50" s="21" t="s">
        <v>10</v>
      </c>
      <c r="D50" s="28">
        <v>4.495</v>
      </c>
      <c r="E50" s="7">
        <v>11.3</v>
      </c>
      <c r="F50" s="7">
        <v>11.4</v>
      </c>
      <c r="G50" s="7">
        <v>11.5</v>
      </c>
      <c r="H50" s="7">
        <v>11.5</v>
      </c>
      <c r="I50" s="7">
        <v>11.5</v>
      </c>
      <c r="J50" s="7">
        <v>11.6</v>
      </c>
      <c r="K50" s="7">
        <v>11.6</v>
      </c>
      <c r="L50" s="7">
        <v>11.6</v>
      </c>
      <c r="M50" s="7">
        <v>11</v>
      </c>
      <c r="N50" s="7">
        <v>12</v>
      </c>
      <c r="O50" s="7">
        <v>12</v>
      </c>
      <c r="P50" s="7">
        <v>12</v>
      </c>
      <c r="Q50" s="7">
        <v>11.6</v>
      </c>
    </row>
    <row r="51" spans="1:17" ht="14.25" customHeight="1">
      <c r="A51" s="19"/>
      <c r="B51" s="23"/>
      <c r="C51" s="21" t="s">
        <v>25</v>
      </c>
      <c r="D51" s="28">
        <v>74.153</v>
      </c>
      <c r="E51" s="7">
        <v>9.2</v>
      </c>
      <c r="F51" s="7">
        <v>9.4</v>
      </c>
      <c r="G51" s="7">
        <v>9.4</v>
      </c>
      <c r="H51" s="7">
        <v>9.5</v>
      </c>
      <c r="I51" s="7">
        <v>9.6</v>
      </c>
      <c r="J51" s="7">
        <v>9.6</v>
      </c>
      <c r="K51" s="7">
        <v>9.9</v>
      </c>
      <c r="L51" s="7">
        <v>10</v>
      </c>
      <c r="M51" s="7">
        <v>10.3</v>
      </c>
      <c r="N51" s="7">
        <v>10.5</v>
      </c>
      <c r="O51" s="7">
        <v>10.7</v>
      </c>
      <c r="P51" s="7">
        <v>10.8</v>
      </c>
      <c r="Q51" s="7">
        <v>9.9</v>
      </c>
    </row>
    <row r="52" spans="1:17" ht="14.25" customHeight="1">
      <c r="A52" s="19"/>
      <c r="B52" s="23"/>
      <c r="C52" s="21" t="s">
        <v>11</v>
      </c>
      <c r="D52" s="28">
        <v>49.457</v>
      </c>
      <c r="E52" s="7">
        <v>14</v>
      </c>
      <c r="F52" s="7">
        <v>14.6</v>
      </c>
      <c r="G52" s="7">
        <v>14.7</v>
      </c>
      <c r="H52" s="7">
        <v>14.7</v>
      </c>
      <c r="I52" s="7">
        <v>14.6</v>
      </c>
      <c r="J52" s="7">
        <v>14.6</v>
      </c>
      <c r="K52" s="7">
        <v>14.5</v>
      </c>
      <c r="L52" s="7">
        <v>14.7</v>
      </c>
      <c r="M52" s="7">
        <v>14.9</v>
      </c>
      <c r="N52" s="7">
        <v>15.4</v>
      </c>
      <c r="O52" s="7">
        <v>15.3</v>
      </c>
      <c r="P52" s="7">
        <v>15.2</v>
      </c>
      <c r="Q52" s="7">
        <v>14.8</v>
      </c>
    </row>
    <row r="53" spans="1:17" ht="14.25" customHeight="1">
      <c r="A53" s="25"/>
      <c r="B53" s="6"/>
      <c r="C53" s="6"/>
      <c r="D53" s="2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4.25" customHeight="1">
      <c r="A54" s="15"/>
      <c r="B54" s="12" t="s">
        <v>30</v>
      </c>
      <c r="C54" s="13"/>
      <c r="D54" s="31">
        <v>1000</v>
      </c>
      <c r="E54" s="14">
        <v>12.1</v>
      </c>
      <c r="F54" s="14">
        <v>12.3</v>
      </c>
      <c r="G54" s="14">
        <v>12.4</v>
      </c>
      <c r="H54" s="14">
        <v>12.4</v>
      </c>
      <c r="I54" s="14">
        <v>12.9</v>
      </c>
      <c r="J54" s="14">
        <v>13.1</v>
      </c>
      <c r="K54" s="14"/>
      <c r="L54" s="14"/>
      <c r="M54" s="14"/>
      <c r="N54" s="14"/>
      <c r="O54" s="14"/>
      <c r="P54" s="14"/>
      <c r="Q54" s="14">
        <v>12.5</v>
      </c>
    </row>
    <row r="55" spans="1:17" ht="14.25" customHeight="1">
      <c r="A55" s="19"/>
      <c r="B55" s="23"/>
      <c r="C55" s="21" t="s">
        <v>17</v>
      </c>
      <c r="D55" s="28">
        <v>197.569</v>
      </c>
      <c r="E55" s="7">
        <v>7.4</v>
      </c>
      <c r="F55" s="7">
        <v>7.1</v>
      </c>
      <c r="G55" s="7">
        <v>7.2</v>
      </c>
      <c r="H55" s="7">
        <v>7.5</v>
      </c>
      <c r="I55" s="7">
        <v>7.1</v>
      </c>
      <c r="J55" s="7">
        <v>7.1</v>
      </c>
      <c r="K55" s="7"/>
      <c r="L55" s="7"/>
      <c r="M55" s="7"/>
      <c r="N55" s="7"/>
      <c r="O55" s="7"/>
      <c r="P55" s="7"/>
      <c r="Q55" s="7">
        <v>7.2</v>
      </c>
    </row>
    <row r="56" spans="1:17" ht="14.25" customHeight="1">
      <c r="A56" s="19"/>
      <c r="B56" s="23"/>
      <c r="C56" s="21" t="s">
        <v>18</v>
      </c>
      <c r="D56" s="28">
        <v>79.243</v>
      </c>
      <c r="E56" s="7">
        <v>8.5</v>
      </c>
      <c r="F56" s="7">
        <v>8.6</v>
      </c>
      <c r="G56" s="7">
        <v>8.7</v>
      </c>
      <c r="H56" s="7">
        <v>9.4</v>
      </c>
      <c r="I56" s="7">
        <v>11.2</v>
      </c>
      <c r="J56" s="7">
        <v>11.8</v>
      </c>
      <c r="K56" s="7"/>
      <c r="L56" s="7"/>
      <c r="M56" s="7"/>
      <c r="N56" s="7"/>
      <c r="O56" s="7"/>
      <c r="P56" s="7"/>
      <c r="Q56" s="7">
        <v>9.7</v>
      </c>
    </row>
    <row r="57" spans="1:17" ht="14.25" customHeight="1">
      <c r="A57" s="19"/>
      <c r="B57" s="23"/>
      <c r="C57" s="21" t="s">
        <v>19</v>
      </c>
      <c r="D57" s="28">
        <v>56.926</v>
      </c>
      <c r="E57" s="7">
        <f>86.5-100</f>
        <v>-13.5</v>
      </c>
      <c r="F57" s="7">
        <f>85.7-100</f>
        <v>-14.299999999999997</v>
      </c>
      <c r="G57" s="7">
        <f>85.7-100</f>
        <v>-14.299999999999997</v>
      </c>
      <c r="H57" s="7">
        <f>85.8-100</f>
        <v>-14.200000000000003</v>
      </c>
      <c r="I57" s="7">
        <f>85.9-100</f>
        <v>-14.099999999999994</v>
      </c>
      <c r="J57" s="7">
        <f>85.9-100</f>
        <v>-14.099999999999994</v>
      </c>
      <c r="K57" s="7"/>
      <c r="L57" s="7"/>
      <c r="M57" s="7"/>
      <c r="N57" s="7"/>
      <c r="O57" s="7"/>
      <c r="P57" s="7"/>
      <c r="Q57" s="7">
        <f>85.9-100</f>
        <v>-14.099999999999994</v>
      </c>
    </row>
    <row r="58" spans="1:17" ht="14.25" customHeight="1">
      <c r="A58" s="19"/>
      <c r="B58" s="23"/>
      <c r="C58" s="21" t="s">
        <v>20</v>
      </c>
      <c r="D58" s="28">
        <v>236.401</v>
      </c>
      <c r="E58" s="7">
        <v>30.1</v>
      </c>
      <c r="F58" s="7">
        <v>30.5</v>
      </c>
      <c r="G58" s="7">
        <v>30.7</v>
      </c>
      <c r="H58" s="7">
        <v>30.2</v>
      </c>
      <c r="I58" s="7">
        <v>29.7</v>
      </c>
      <c r="J58" s="7">
        <v>29.8</v>
      </c>
      <c r="K58" s="7"/>
      <c r="L58" s="7"/>
      <c r="M58" s="7"/>
      <c r="N58" s="7"/>
      <c r="O58" s="7"/>
      <c r="P58" s="7"/>
      <c r="Q58" s="7">
        <v>30.2</v>
      </c>
    </row>
    <row r="59" spans="1:17" ht="28.5" customHeight="1">
      <c r="A59" s="19"/>
      <c r="B59" s="23"/>
      <c r="C59" s="24" t="s">
        <v>21</v>
      </c>
      <c r="D59" s="28">
        <v>67.922</v>
      </c>
      <c r="E59" s="7">
        <f>96.9-100</f>
        <v>-3.0999999999999943</v>
      </c>
      <c r="F59" s="7">
        <f>96.7-100</f>
        <v>-3.299999999999997</v>
      </c>
      <c r="G59" s="7">
        <f>96.6-100</f>
        <v>-3.4000000000000057</v>
      </c>
      <c r="H59" s="7">
        <f>96.6-100</f>
        <v>-3.4000000000000057</v>
      </c>
      <c r="I59" s="7">
        <f>96.1-100</f>
        <v>-3.9000000000000057</v>
      </c>
      <c r="J59" s="7">
        <f>96.1-100</f>
        <v>-3.9000000000000057</v>
      </c>
      <c r="K59" s="7"/>
      <c r="L59" s="7"/>
      <c r="M59" s="7"/>
      <c r="N59" s="7"/>
      <c r="O59" s="7"/>
      <c r="P59" s="7"/>
      <c r="Q59" s="7">
        <f>96.5-100</f>
        <v>-3.5</v>
      </c>
    </row>
    <row r="60" spans="1:17" ht="14.25" customHeight="1">
      <c r="A60" s="19"/>
      <c r="B60" s="23"/>
      <c r="C60" s="21" t="s">
        <v>22</v>
      </c>
      <c r="D60" s="28">
        <v>14.348</v>
      </c>
      <c r="E60" s="7">
        <v>16.5</v>
      </c>
      <c r="F60" s="7">
        <v>17</v>
      </c>
      <c r="G60" s="7">
        <v>17.4</v>
      </c>
      <c r="H60" s="7">
        <v>17.9</v>
      </c>
      <c r="I60" s="7">
        <v>20.3</v>
      </c>
      <c r="J60" s="7">
        <v>20.7</v>
      </c>
      <c r="K60" s="7"/>
      <c r="L60" s="7"/>
      <c r="M60" s="7"/>
      <c r="N60" s="7"/>
      <c r="O60" s="7"/>
      <c r="P60" s="7"/>
      <c r="Q60" s="7">
        <v>18.3</v>
      </c>
    </row>
    <row r="61" spans="1:17" ht="14.25" customHeight="1">
      <c r="A61" s="19"/>
      <c r="B61" s="23"/>
      <c r="C61" s="21" t="s">
        <v>9</v>
      </c>
      <c r="D61" s="28">
        <v>101.407</v>
      </c>
      <c r="E61" s="7">
        <v>5.8</v>
      </c>
      <c r="F61" s="7">
        <v>5.8</v>
      </c>
      <c r="G61" s="7">
        <v>6.8</v>
      </c>
      <c r="H61" s="7">
        <v>6.8</v>
      </c>
      <c r="I61" s="7">
        <v>8.2</v>
      </c>
      <c r="J61" s="7">
        <v>7.6</v>
      </c>
      <c r="K61" s="7"/>
      <c r="L61" s="7"/>
      <c r="M61" s="7"/>
      <c r="N61" s="7"/>
      <c r="O61" s="7"/>
      <c r="P61" s="7"/>
      <c r="Q61" s="7">
        <v>6.8</v>
      </c>
    </row>
    <row r="62" spans="1:17" ht="14.25" customHeight="1">
      <c r="A62" s="19"/>
      <c r="B62" s="23"/>
      <c r="C62" s="21" t="s">
        <v>23</v>
      </c>
      <c r="D62" s="28">
        <v>22.543</v>
      </c>
      <c r="E62" s="7">
        <v>24.2</v>
      </c>
      <c r="F62" s="7">
        <v>23.1</v>
      </c>
      <c r="G62" s="7">
        <v>23</v>
      </c>
      <c r="H62" s="7">
        <v>22.9</v>
      </c>
      <c r="I62" s="7">
        <v>21.5</v>
      </c>
      <c r="J62" s="7">
        <v>21.4</v>
      </c>
      <c r="K62" s="7"/>
      <c r="L62" s="7"/>
      <c r="M62" s="7"/>
      <c r="N62" s="7"/>
      <c r="O62" s="7"/>
      <c r="P62" s="7"/>
      <c r="Q62" s="7">
        <v>22.7</v>
      </c>
    </row>
    <row r="63" spans="1:17" ht="14.25" customHeight="1">
      <c r="A63" s="19"/>
      <c r="B63" s="23"/>
      <c r="C63" s="21" t="s">
        <v>24</v>
      </c>
      <c r="D63" s="28">
        <v>95.531</v>
      </c>
      <c r="E63" s="7">
        <v>7.4</v>
      </c>
      <c r="F63" s="7">
        <v>8.7</v>
      </c>
      <c r="G63" s="7">
        <v>7.6</v>
      </c>
      <c r="H63" s="7">
        <v>7</v>
      </c>
      <c r="I63" s="7">
        <v>7.5</v>
      </c>
      <c r="J63" s="7">
        <v>9.1</v>
      </c>
      <c r="K63" s="7"/>
      <c r="L63" s="7"/>
      <c r="M63" s="7"/>
      <c r="N63" s="7"/>
      <c r="O63" s="7"/>
      <c r="P63" s="7"/>
      <c r="Q63" s="7">
        <v>7.9</v>
      </c>
    </row>
    <row r="64" spans="1:17" ht="14.25" customHeight="1">
      <c r="A64" s="19"/>
      <c r="B64" s="23"/>
      <c r="C64" s="21" t="s">
        <v>10</v>
      </c>
      <c r="D64" s="28">
        <v>4.495</v>
      </c>
      <c r="E64" s="7">
        <v>12.2</v>
      </c>
      <c r="F64" s="7">
        <v>12.6</v>
      </c>
      <c r="G64" s="7">
        <v>12.5</v>
      </c>
      <c r="H64" s="7">
        <v>12.5</v>
      </c>
      <c r="I64" s="7">
        <v>12.9</v>
      </c>
      <c r="J64" s="7">
        <v>12.8</v>
      </c>
      <c r="K64" s="7"/>
      <c r="L64" s="7"/>
      <c r="M64" s="7"/>
      <c r="N64" s="7"/>
      <c r="O64" s="7"/>
      <c r="P64" s="7"/>
      <c r="Q64" s="7">
        <v>12.6</v>
      </c>
    </row>
    <row r="65" spans="1:17" ht="14.25" customHeight="1">
      <c r="A65" s="19"/>
      <c r="B65" s="23"/>
      <c r="C65" s="21" t="s">
        <v>25</v>
      </c>
      <c r="D65" s="28">
        <v>74.153</v>
      </c>
      <c r="E65" s="7">
        <v>11.8</v>
      </c>
      <c r="F65" s="7">
        <v>12</v>
      </c>
      <c r="G65" s="7">
        <v>12.4</v>
      </c>
      <c r="H65" s="7">
        <v>12.6</v>
      </c>
      <c r="I65" s="7">
        <v>17.1</v>
      </c>
      <c r="J65" s="7">
        <v>17.5</v>
      </c>
      <c r="K65" s="7"/>
      <c r="L65" s="7"/>
      <c r="M65" s="7"/>
      <c r="N65" s="7"/>
      <c r="O65" s="7"/>
      <c r="P65" s="7"/>
      <c r="Q65" s="7">
        <v>13.9</v>
      </c>
    </row>
    <row r="66" spans="1:17" ht="14.25" customHeight="1">
      <c r="A66" s="19"/>
      <c r="B66" s="23"/>
      <c r="C66" s="21" t="s">
        <v>11</v>
      </c>
      <c r="D66" s="28">
        <v>49.457</v>
      </c>
      <c r="E66" s="7">
        <v>17.4</v>
      </c>
      <c r="F66" s="7">
        <v>18.3</v>
      </c>
      <c r="G66" s="7">
        <v>18.8</v>
      </c>
      <c r="H66" s="7">
        <v>18.7</v>
      </c>
      <c r="I66" s="7">
        <v>19.9</v>
      </c>
      <c r="J66" s="7">
        <v>20.3</v>
      </c>
      <c r="K66" s="7"/>
      <c r="L66" s="7"/>
      <c r="M66" s="7"/>
      <c r="N66" s="7"/>
      <c r="O66" s="7"/>
      <c r="P66" s="7"/>
      <c r="Q66" s="7">
        <v>18.9</v>
      </c>
    </row>
    <row r="67" spans="1:17" ht="14.25" customHeight="1">
      <c r="A67" s="25"/>
      <c r="B67" s="6"/>
      <c r="C67" s="6"/>
      <c r="D67" s="2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ht="14.25" customHeight="1"/>
    <row r="69" ht="14.25" customHeight="1">
      <c r="B69" t="s">
        <v>12</v>
      </c>
    </row>
    <row r="70" ht="14.25" customHeight="1"/>
  </sheetData>
  <printOptions/>
  <pageMargins left="0.75" right="0.75" top="1" bottom="1" header="0.4921259845" footer="0.492125984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2004-07-29T08:30:24Z</cp:lastPrinted>
  <dcterms:created xsi:type="dcterms:W3CDTF">1998-06-08T07:56:57Z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