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B:\"/>
    </mc:Choice>
  </mc:AlternateContent>
  <bookViews>
    <workbookView xWindow="-15" yWindow="20880" windowWidth="19170" windowHeight="6225" tabRatio="222"/>
  </bookViews>
  <sheets>
    <sheet name="Objemy" sheetId="1" r:id="rId1"/>
    <sheet name="Seznam_WEB" sheetId="2" r:id="rId2"/>
  </sheets>
  <externalReferences>
    <externalReference r:id="rId3"/>
  </externalReferences>
  <definedNames>
    <definedName name="CashBezMF">'[1]Form-VýslCelkAdmin'!$D$21</definedName>
    <definedName name="MF">[1]Výpočet!$C$13</definedName>
    <definedName name="MFCash">Objemy!$D$395</definedName>
    <definedName name="MFJADCash">Objemy!$D$396</definedName>
    <definedName name="MTS">Seznam_WEB!$A$7</definedName>
  </definedNames>
  <calcPr calcId="162913"/>
</workbook>
</file>

<file path=xl/calcChain.xml><?xml version="1.0" encoding="utf-8"?>
<calcChain xmlns="http://schemas.openxmlformats.org/spreadsheetml/2006/main">
  <c r="F7" i="2" l="1"/>
  <c r="F21" i="2" l="1"/>
  <c r="F18" i="2"/>
  <c r="F16" i="2"/>
  <c r="F10" i="2"/>
  <c r="F19" i="2" l="1"/>
  <c r="F15" i="2"/>
  <c r="F12" i="2" l="1"/>
  <c r="F9" i="2"/>
  <c r="A3" i="2" l="1"/>
  <c r="F8" i="2" l="1"/>
  <c r="F11" i="2"/>
  <c r="F13" i="2"/>
  <c r="F14" i="2"/>
  <c r="F17" i="2"/>
  <c r="F20" i="2"/>
  <c r="R741" i="1" l="1"/>
  <c r="R742" i="1"/>
  <c r="R743" i="1"/>
  <c r="R745" i="1"/>
  <c r="R747" i="1"/>
  <c r="R748" i="1"/>
  <c r="R749" i="1"/>
  <c r="R752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O741" i="1"/>
  <c r="O742" i="1"/>
  <c r="O743" i="1"/>
  <c r="O745" i="1"/>
  <c r="O747" i="1"/>
  <c r="O748" i="1"/>
  <c r="O749" i="1"/>
  <c r="O752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A4" i="2"/>
</calcChain>
</file>

<file path=xl/comments1.xml><?xml version="1.0" encoding="utf-8"?>
<comments xmlns="http://schemas.openxmlformats.org/spreadsheetml/2006/main">
  <authors>
    <author>u03402</author>
    <author>Jaromír Mochán</author>
    <author>Petr Svoboda</author>
    <author>U00606</author>
    <author>U03169</author>
  </authors>
  <commentList>
    <comment ref="C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7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1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21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22" authorId="0" shapeId="0">
      <text>
        <r>
          <rPr>
            <sz val="10"/>
            <color indexed="81"/>
            <rFont val="Tahoma"/>
            <family val="2"/>
            <charset val="238"/>
          </rPr>
          <t xml:space="preserve">Dluhopis denominovaný v eurech /  euro denominated bond
</t>
        </r>
      </text>
    </comment>
    <comment ref="C27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2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1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4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6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40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42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4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46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50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51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52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5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57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5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5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64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67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6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6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7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7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7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7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82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8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84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90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91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92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9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94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9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96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97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9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00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01" authorId="0" shapeId="0">
      <text>
        <r>
          <rPr>
            <sz val="10"/>
            <color indexed="81"/>
            <rFont val="Tahoma"/>
            <family val="2"/>
            <charset val="238"/>
          </rPr>
          <t xml:space="preserve">Dluhopis denominovaný v eurech /  euro denominated bond
</t>
        </r>
      </text>
    </comment>
    <comment ref="C102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04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0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06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07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0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0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10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12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1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14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17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1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21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22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31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34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36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37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3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3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41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4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47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4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4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51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52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54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5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57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5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5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60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61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62" authorId="0" shapeId="0">
      <text>
        <r>
          <rPr>
            <sz val="10"/>
            <color indexed="81"/>
            <rFont val="Tahoma"/>
            <family val="2"/>
            <charset val="238"/>
          </rPr>
          <t xml:space="preserve">Dluhopis denominovaný v eurech /  euro denominated bond
</t>
        </r>
      </text>
    </comment>
    <comment ref="C16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6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66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67" authorId="0" shapeId="0">
      <text>
        <r>
          <rPr>
            <sz val="10"/>
            <color indexed="81"/>
            <rFont val="Tahoma"/>
            <family val="2"/>
            <charset val="238"/>
          </rPr>
          <t xml:space="preserve">Dluhopis denominovaný v eurech /  euro denominated bond
</t>
        </r>
      </text>
    </comment>
    <comment ref="C16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70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72" authorId="0" shapeId="0">
      <text>
        <r>
          <rPr>
            <sz val="10"/>
            <color indexed="81"/>
            <rFont val="Tahoma"/>
            <family val="2"/>
            <charset val="238"/>
          </rPr>
          <t xml:space="preserve">Dluhopis denominovaný v eurech /  euro denominated bond
</t>
        </r>
      </text>
    </comment>
    <comment ref="C17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74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7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76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77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7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7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84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8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86" authorId="0" shapeId="0">
      <text>
        <r>
          <rPr>
            <sz val="10"/>
            <color indexed="81"/>
            <rFont val="Tahoma"/>
            <family val="2"/>
            <charset val="238"/>
          </rPr>
          <t xml:space="preserve">Dluhopis denominovaný v eurech /  euro denominated bond
</t>
        </r>
      </text>
    </comment>
    <comment ref="C192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198" authorId="0" shapeId="0">
      <text>
        <r>
          <rPr>
            <sz val="10"/>
            <color indexed="81"/>
            <rFont val="Tahoma"/>
            <family val="2"/>
            <charset val="238"/>
          </rPr>
          <t xml:space="preserve">Dluhopis denominovaný v eurech /  euro denominated bond
</t>
        </r>
      </text>
    </comment>
    <comment ref="C206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216" authorId="0" shapeId="0">
      <text>
        <r>
          <rPr>
            <sz val="10"/>
            <color indexed="81"/>
            <rFont val="Tahoma"/>
            <family val="2"/>
            <charset val="238"/>
          </rPr>
          <t>z celkově prodaného objemu v aukci bylo 3.89213 mld. Kč prodáno z portfolia MF/ bdonds worth of CZK 3.89213 bln of the total amount sold in the auction were sold from the MoF portfolio</t>
        </r>
      </text>
    </comment>
    <comment ref="C234" authorId="0" shapeId="0">
      <text>
        <r>
          <rPr>
            <sz val="10"/>
            <color indexed="81"/>
            <rFont val="Tahoma"/>
            <family val="2"/>
            <charset val="238"/>
          </rPr>
          <t>z celkově prodaného objemu v aukci bylo 563 mil. Kč prodáno z portfolia MF/ bdonds worth of CZK 563 mio of the total amount sold in the auction were sold from the MoF portfolio</t>
        </r>
      </text>
    </comment>
    <comment ref="C25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26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280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28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09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1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1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18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19" authorId="0" shapeId="0">
      <text>
        <r>
          <rPr>
            <sz val="10"/>
            <color indexed="81"/>
            <rFont val="Tahoma"/>
            <family val="2"/>
            <charset val="238"/>
          </rPr>
          <t>z celkově prodaného objemu v aukci bylo 830.2 mil. Kč prodáno z portfolia MF/ bdonds worth of CZK 830.2 mio of the total amount sold in the auction were sold from the MoF portfolio</t>
        </r>
      </text>
    </comment>
    <comment ref="C342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45" authorId="0" shapeId="0">
      <text>
        <r>
          <rPr>
            <sz val="10"/>
            <color indexed="81"/>
            <rFont val="Tahoma"/>
            <family val="2"/>
            <charset val="238"/>
          </rPr>
          <t>z celkově prodaného objemu v aukci bylo 242.03 mil. Kč prodáno z portfolia MF/ bdonds worth of CZK 242.03 mio of the total amount sold in the auction were sold from the MoF portfolio</t>
        </r>
      </text>
    </comment>
    <comment ref="C35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365" authorId="0" shapeId="0">
      <text>
        <r>
          <rPr>
            <sz val="10"/>
            <color indexed="81"/>
            <rFont val="Tahoma"/>
            <family val="2"/>
            <charset val="238"/>
          </rPr>
          <t>z celkově prodaného objemu v aukci bylo 2.55204 mld. Kč prodáno z portfolia MF/ bdonds worth of CZK 2.55204 bln of the total amount sold in the auction were sold from the MoF portfolio</t>
        </r>
      </text>
    </comment>
    <comment ref="C369" authorId="0" shapeId="0">
      <text>
        <r>
          <rPr>
            <sz val="10"/>
            <color indexed="81"/>
            <rFont val="Tahoma"/>
            <family val="2"/>
            <charset val="238"/>
          </rPr>
          <t>z celkově prodaného objemu v aukci bylo 5 mld. Kč prodáno z portfolia MF/ bdonds worth of CZK 5 bln of the total amount sold in the auction were sold from the MoF portfolio</t>
        </r>
      </text>
    </comment>
    <comment ref="C388" authorId="0" shapeId="0">
      <text>
        <r>
          <rPr>
            <sz val="10"/>
            <color indexed="81"/>
            <rFont val="Tahoma"/>
            <family val="2"/>
            <charset val="238"/>
          </rPr>
          <t xml:space="preserve">z celkově prodaného objemu v aukci byly 1 mld. Kč prodány z portfolia MF/ bdonds worth of CZK 1 bln of the total amount sold in the auction were sold from the MoF portfolio
</t>
        </r>
      </text>
    </comment>
    <comment ref="C389" authorId="0" shapeId="0">
      <text>
        <r>
          <rPr>
            <sz val="10"/>
            <color indexed="81"/>
            <rFont val="Tahoma"/>
            <family val="2"/>
            <charset val="238"/>
          </rPr>
          <t xml:space="preserve">z celkově prodaného objemu v aukci byly 750 mil. Kč prodány z portfolia MF/ bonds worth of CZK 750 mio of the total amount sold in the auction were sold from the MoF portfolio
</t>
        </r>
      </text>
    </comment>
    <comment ref="C394" authorId="0" shapeId="0">
      <text>
        <r>
          <rPr>
            <sz val="10"/>
            <color indexed="81"/>
            <rFont val="Tahoma"/>
            <family val="2"/>
            <charset val="238"/>
          </rPr>
          <t xml:space="preserve">z celkově prodaného objemu v aukci byly 2 mld. Kč prodány z portfolia MF/ bonds worth of CZK 2 bln of the total amount sold in the auction were sold from the MoF portfolio
</t>
        </r>
      </text>
    </comment>
    <comment ref="C406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464" authorId="0" shapeId="0">
      <text>
        <r>
          <rPr>
            <sz val="10"/>
            <color indexed="81"/>
            <rFont val="Tahoma"/>
            <family val="2"/>
            <charset val="238"/>
          </rPr>
          <t>Celkový emitovaný objem byl MF navýšen o 900 mil. Kč pro účely investovaní zůstatků jaderného účtu vedeného ve státních finančních aktivech / MoF increased the whole volume of issued T-bonds by CZK 900 mio in order to invest it onto the Nuclear Account</t>
        </r>
      </text>
    </comment>
    <comment ref="C504" authorId="0" shapeId="0">
      <text>
        <r>
          <rPr>
            <sz val="10"/>
            <color indexed="81"/>
            <rFont val="Tahoma"/>
            <family val="2"/>
            <charset val="238"/>
          </rPr>
          <t>Celkový emitovaný objem byl MF navýšen o 1400 mil. Kč pro účely investovaní zůstatků jaderného účtu vedeného ve státních finančních aktivech / MoF increased the whole volume of issued T-bonds by CZK 1400 mio in order to invest it onto the Nuclear Account</t>
        </r>
      </text>
    </comment>
    <comment ref="C520" authorId="0" shapeId="0">
      <text>
        <r>
          <rPr>
            <sz val="10"/>
            <color indexed="81"/>
            <rFont val="Tahoma"/>
            <family val="2"/>
            <charset val="238"/>
          </rPr>
          <t xml:space="preserve">z celkově prodaného objemu v aukci bylo 5.50854 mld. Kč prodány z portfolia MF/ bonds worth of CZK 5.50854 bln of the total amount sold in the auction were sold from the MoF portfolio
</t>
        </r>
      </text>
    </comment>
    <comment ref="C523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525" authorId="0" shapeId="0">
      <text>
        <r>
          <rPr>
            <sz val="10"/>
            <color indexed="81"/>
            <rFont val="Tahoma"/>
            <family val="2"/>
            <charset val="238"/>
          </rPr>
          <t xml:space="preserve">prodaný objem v aukci byl vypořádán formou  sekundárního prodeje z portfolia MF/  total amount sold was settled as a secondary sale from the MoF portfolio
</t>
        </r>
      </text>
    </comment>
    <comment ref="C528" authorId="0" shapeId="0">
      <text>
        <r>
          <rPr>
            <sz val="10"/>
            <color indexed="81"/>
            <rFont val="Tahoma"/>
            <family val="2"/>
            <charset val="238"/>
          </rPr>
          <t xml:space="preserve">z celkově prodaného objemu v aukci bylo 1,5 mld Kč prodáno z portfolia MF/ bonds worth of CZK 1.5 bln of the total amount sold in the auction were sold from the MoF portfolio
</t>
        </r>
      </text>
    </comment>
    <comment ref="C531" authorId="0" shapeId="0">
      <text>
        <r>
          <rPr>
            <sz val="10"/>
            <color indexed="81"/>
            <rFont val="Tahoma"/>
            <family val="2"/>
            <charset val="238"/>
          </rPr>
          <t xml:space="preserve">z celkově prodaného objemu v aukci byly 3 mld Kč prodány z portfolia MF/ bonds worth of CZK 3 bln of the total amount sold in the auction were sold from the MoF portfolio
</t>
        </r>
      </text>
    </comment>
    <comment ref="C545" authorId="0" shapeId="0">
      <text>
        <r>
          <rPr>
            <sz val="10"/>
            <color indexed="81"/>
            <rFont val="Tahoma"/>
            <family val="2"/>
            <charset val="238"/>
          </rPr>
          <t>Celkový emitovaný objem byl MF navýšen o 480 mil. Kč pro účely investovaní zůstatků jaderného účtu vedeného ve státních finančních aktivech / MF increased the whole volume of issued T-bonds by CZK 480 mio in order to invest it onto the Nuclear Account</t>
        </r>
      </text>
    </comment>
    <comment ref="C554" authorId="0" shapeId="0">
      <text>
        <r>
          <rPr>
            <sz val="10"/>
            <color indexed="81"/>
            <rFont val="Tahoma"/>
            <family val="2"/>
            <charset val="238"/>
          </rPr>
          <t>Eurodluhopis České republiky, 2009-2015, VAR (údaje v mil EUR) / Floating Rate Notes of the Czech Republic, 2009-2015, (in EUR mil)</t>
        </r>
      </text>
    </comment>
    <comment ref="C569" authorId="0" shapeId="0">
      <text>
        <r>
          <rPr>
            <sz val="10"/>
            <color indexed="81"/>
            <rFont val="Tahoma"/>
            <family val="2"/>
            <charset val="238"/>
          </rPr>
          <t>Celkový emitovaný objem byl MF navýšen o 1500 mil. Kč pro účely investovaní zůstatků jaderného účtu vedeného ve státních finančních aktivech / MF increased the whole volume of issued T-bonds by CZK 1500 mio in order to invest it onto the Nuclear Account</t>
        </r>
      </text>
    </comment>
    <comment ref="C582" authorId="1" shapeId="0">
      <text>
        <r>
          <rPr>
            <sz val="10"/>
            <color indexed="81"/>
            <rFont val="Tahoma"/>
            <family val="2"/>
            <charset val="238"/>
          </rPr>
          <t>Celkový emitovaný objem byl MF navýšen o 1500 mil. Kč pro účely investovaní zůstatků jaderného účtu vedeného ve státních finančních aktivech / MF increased the whole volume of issued T-bonds by CZK 1500 mio in order to invest it onto the Nuclear Account</t>
        </r>
      </text>
    </comment>
    <comment ref="C597" authorId="1" shapeId="0">
      <text>
        <r>
          <rPr>
            <sz val="10"/>
            <color indexed="81"/>
            <rFont val="Tahoma"/>
            <family val="2"/>
            <charset val="238"/>
          </rPr>
          <t>Celkový emitovaný objem byl MF navýšen o 1000 mil. Kč pro účely investovaní zůstatků jaderného účtu vedeného ve státních finančních aktivech / MF increased the whole volume of issued T-bonds by CZK 1000 mio in order to invest it onto the Nuclear Account</t>
        </r>
      </text>
    </comment>
    <comment ref="C607" authorId="1" shapeId="0">
      <text>
        <r>
          <rPr>
            <sz val="10"/>
            <color indexed="81"/>
            <rFont val="Tahoma"/>
            <family val="2"/>
            <charset val="238"/>
          </rPr>
          <t>Celkový emitovaný objem byl MF navýšen o 1100 mil. Kč pro účely investovaní zůstatků jaderného účtu vedeného ve státních finančních aktivech / MF increased the whole volume of issued T-bonds by CZK 1100 mio in order to invest it onto the Nuclear Account</t>
        </r>
      </text>
    </comment>
    <comment ref="C630" authorId="1" shapeId="0">
      <text>
        <r>
          <rPr>
            <sz val="10"/>
            <color indexed="81"/>
            <rFont val="Tahoma"/>
            <family val="2"/>
            <charset val="238"/>
          </rPr>
          <t>Celkový emitovaný objem byl MF navýšen o 1200 mil. Kč pro účely investovaní zůstatků jaderného účtu vedeného ve státních finančních aktivech / MF increased the whole volume of issued T-bonds by CZK 1200 mio in order to invest it onto the Nuclear Account</t>
        </r>
      </text>
    </comment>
    <comment ref="C634" authorId="1" shapeId="0">
      <text>
        <r>
          <rPr>
            <sz val="10"/>
            <color indexed="81"/>
            <rFont val="Tahoma"/>
            <family val="2"/>
            <charset val="238"/>
          </rPr>
          <t>Celkový emitovaný objem byl MF navýšen o 1650 mil. Kč pro účely investovaní zůstatků jaderného účtu vedeného ve státních finančních aktivech / MF increased the whole volume of issued T-bonds by CZK 1650 mio in order to invest it onto the Nuclear Account</t>
        </r>
      </text>
    </comment>
    <comment ref="C646" authorId="1" shapeId="0">
      <text>
        <r>
          <rPr>
            <sz val="10"/>
            <color indexed="81"/>
            <rFont val="Tahoma"/>
            <family val="2"/>
            <charset val="238"/>
          </rPr>
          <t>Celkový emitovaný objem byl MF navýšen o 800 mil. Kč pro účely investovaní zůstatků jaderného účtu vedeného ve státních finančních aktivech / MF increased the whole volume of issued T-bonds by CZK 800 mio in order to invest it onto the Nuclear Account</t>
        </r>
      </text>
    </comment>
    <comment ref="C654" authorId="1" shapeId="0">
      <text>
        <r>
          <rPr>
            <sz val="10"/>
            <color indexed="81"/>
            <rFont val="Tahoma"/>
            <family val="2"/>
            <charset val="238"/>
          </rPr>
          <t>Celkový emitovaný objem byl MF navýšen o 600 mil. Kč pro účely investovaní zůstatků jaderného účtu vedeného ve státních finančních aktivech / MF increased the whole volume of issued T-bonds by CZK 600 mio in order to invest it onto the Nuclear Account</t>
        </r>
      </text>
    </comment>
    <comment ref="C673" authorId="2" shapeId="0">
      <text>
        <r>
          <rPr>
            <sz val="10"/>
            <color indexed="81"/>
            <rFont val="Tahoma"/>
            <family val="2"/>
            <charset val="238"/>
          </rPr>
          <t>Reverzní aukce</t>
        </r>
      </text>
    </comment>
    <comment ref="C676" authorId="2" shapeId="0">
      <text>
        <r>
          <rPr>
            <sz val="10"/>
            <color indexed="81"/>
            <rFont val="Tahoma"/>
            <family val="2"/>
            <charset val="238"/>
          </rPr>
          <t>Reverzní aukce</t>
        </r>
      </text>
    </comment>
    <comment ref="C679" authorId="2" shapeId="0">
      <text>
        <r>
          <rPr>
            <sz val="10"/>
            <color indexed="81"/>
            <rFont val="Tahoma"/>
            <family val="2"/>
            <charset val="238"/>
          </rPr>
          <t>Reverzní aukce</t>
        </r>
      </text>
    </comment>
    <comment ref="C682" authorId="2" shapeId="0">
      <text>
        <r>
          <rPr>
            <sz val="10"/>
            <color indexed="81"/>
            <rFont val="Tahoma"/>
            <family val="2"/>
            <charset val="238"/>
          </rPr>
          <t>Reverzní aukce</t>
        </r>
      </text>
    </comment>
    <comment ref="C684" authorId="2" shapeId="0">
      <text>
        <r>
          <rPr>
            <sz val="10"/>
            <color indexed="81"/>
            <rFont val="Tahoma"/>
            <family val="2"/>
            <charset val="238"/>
          </rPr>
          <t>Reverzní aukce</t>
        </r>
      </text>
    </comment>
    <comment ref="C689" authorId="3" shapeId="0">
      <text>
        <r>
          <rPr>
            <sz val="10"/>
            <color indexed="81"/>
            <rFont val="Tahoma"/>
            <family val="2"/>
            <charset val="238"/>
          </rPr>
          <t>doprodej 2. tranše 39. emise</t>
        </r>
      </text>
    </comment>
    <comment ref="C690" authorId="3" shapeId="0">
      <text>
        <r>
          <rPr>
            <sz val="10"/>
            <color indexed="81"/>
            <rFont val="Tahoma"/>
            <family val="2"/>
            <charset val="238"/>
          </rPr>
          <t>doprodej 2. tranše 34. emise</t>
        </r>
      </text>
    </comment>
    <comment ref="C693" authorId="1" shapeId="0">
      <text>
        <r>
          <rPr>
            <sz val="10"/>
            <color indexed="81"/>
            <rFont val="Tahoma"/>
            <family val="2"/>
            <charset val="238"/>
          </rPr>
          <t>doprodej 2. tranše 39. emise</t>
        </r>
      </text>
    </comment>
    <comment ref="C727" authorId="4" shapeId="0">
      <text>
        <r>
          <rPr>
            <sz val="10"/>
            <color indexed="81"/>
            <rFont val="Tahoma"/>
            <family val="2"/>
            <charset val="238"/>
          </rPr>
          <t>4 mld prodáno v 1. kole aukce, 0.41 mld ve 2. Kole / 4 bln sold in the 1st round of the auction, 0.41 bln in the 2nd round of the auction</t>
        </r>
      </text>
    </comment>
    <comment ref="C731" authorId="4" shapeId="0">
      <text>
        <r>
          <rPr>
            <sz val="10"/>
            <color indexed="81"/>
            <rFont val="Tahoma"/>
            <family val="2"/>
            <charset val="238"/>
          </rPr>
          <t>MF koupilo v aukci 3.68191 mld, zrušeno v SCP 3.12.2001 / Min. of Finance bought 3.68191 bln into its books, retracted in SCP on 3 December 2001</t>
        </r>
      </text>
    </comment>
    <comment ref="C739" authorId="4" shapeId="0">
      <text>
        <r>
          <rPr>
            <sz val="10"/>
            <color indexed="81"/>
            <rFont val="Tahoma"/>
            <family val="2"/>
            <charset val="238"/>
          </rPr>
          <t>dluhopisy vydány k výměně za 26. emisi / issued to replace issue No. 26</t>
        </r>
      </text>
    </comment>
    <comment ref="C744" authorId="4" shapeId="0">
      <text>
        <r>
          <rPr>
            <sz val="10"/>
            <color indexed="81"/>
            <rFont val="Tahoma"/>
            <family val="2"/>
            <charset val="238"/>
          </rPr>
          <t>99.9% dluhopiusů vyměněno za dluhopisy emise 26A / 99.9% of the bonds replaced by the bonds of the issue No. 26A</t>
        </r>
      </text>
    </comment>
    <comment ref="C750" authorId="4" shapeId="0">
      <text>
        <r>
          <rPr>
            <sz val="10"/>
            <color indexed="81"/>
            <rFont val="Tahoma"/>
            <family val="2"/>
            <charset val="238"/>
          </rPr>
          <t>tzv . "povodňové dluhopisy" / "flood bonds"</t>
        </r>
      </text>
    </comment>
    <comment ref="C751" authorId="4" shapeId="0">
      <text>
        <r>
          <rPr>
            <sz val="10"/>
            <color indexed="81"/>
            <rFont val="Tahoma"/>
            <family val="2"/>
            <charset val="238"/>
          </rPr>
          <t xml:space="preserve">tzv . "povodňové dluhopisy" / "flood bonds"
</t>
        </r>
      </text>
    </comment>
    <comment ref="C753" authorId="4" shapeId="0">
      <text>
        <r>
          <rPr>
            <sz val="10"/>
            <color indexed="81"/>
            <rFont val="Tahoma"/>
            <family val="2"/>
            <charset val="238"/>
          </rPr>
          <t xml:space="preserve">tzv . "povodňové dluhopisy" / "flood bonds"
</t>
        </r>
      </text>
    </comment>
  </commentList>
</comments>
</file>

<file path=xl/sharedStrings.xml><?xml version="1.0" encoding="utf-8"?>
<sst xmlns="http://schemas.openxmlformats.org/spreadsheetml/2006/main" count="2716" uniqueCount="280">
  <si>
    <t>Splatnost</t>
  </si>
  <si>
    <t>Administrátor</t>
  </si>
  <si>
    <t>Limitní výnos</t>
  </si>
  <si>
    <t>CS0001000029</t>
  </si>
  <si>
    <t>Komerční banka a.s.</t>
  </si>
  <si>
    <t>2</t>
  </si>
  <si>
    <t>CZ0001000095</t>
  </si>
  <si>
    <t>Česká spořitelna a.s.</t>
  </si>
  <si>
    <t>3</t>
  </si>
  <si>
    <t>CZ0001000103</t>
  </si>
  <si>
    <t>4</t>
  </si>
  <si>
    <t>CZ0001000228</t>
  </si>
  <si>
    <t>5</t>
  </si>
  <si>
    <t>CZ0001000293</t>
  </si>
  <si>
    <t>6</t>
  </si>
  <si>
    <t>CZ0001000343</t>
  </si>
  <si>
    <t>7</t>
  </si>
  <si>
    <t>CZ0001000376</t>
  </si>
  <si>
    <t>Investiční a Poštovní banka a.s.</t>
  </si>
  <si>
    <t>8</t>
  </si>
  <si>
    <t>CZ0001000392</t>
  </si>
  <si>
    <t>9</t>
  </si>
  <si>
    <t>CZ0001000418</t>
  </si>
  <si>
    <t>10</t>
  </si>
  <si>
    <t>CZ0001000426</t>
  </si>
  <si>
    <t>11</t>
  </si>
  <si>
    <t>CZ0001000434</t>
  </si>
  <si>
    <t>12</t>
  </si>
  <si>
    <t>CZ0001000442</t>
  </si>
  <si>
    <t>13</t>
  </si>
  <si>
    <t>CZ0001000459</t>
  </si>
  <si>
    <t>14</t>
  </si>
  <si>
    <t>CZ0001000467</t>
  </si>
  <si>
    <t>15</t>
  </si>
  <si>
    <t>CZ0001000475</t>
  </si>
  <si>
    <t>16</t>
  </si>
  <si>
    <t>CZ0001000483</t>
  </si>
  <si>
    <t>17</t>
  </si>
  <si>
    <t>CZ0001000509</t>
  </si>
  <si>
    <t>18</t>
  </si>
  <si>
    <t>CZ0001000491</t>
  </si>
  <si>
    <t>CZ0001000525</t>
  </si>
  <si>
    <t>CZ0001000533</t>
  </si>
  <si>
    <t>CZ0001000541</t>
  </si>
  <si>
    <t>22</t>
  </si>
  <si>
    <t>CZ0001000558</t>
  </si>
  <si>
    <t>23</t>
  </si>
  <si>
    <t>CZ0001000566</t>
  </si>
  <si>
    <t>24</t>
  </si>
  <si>
    <t>CZ0001000574</t>
  </si>
  <si>
    <t>25</t>
  </si>
  <si>
    <t>CZ0001000582</t>
  </si>
  <si>
    <t>26</t>
  </si>
  <si>
    <t>CZ0001000590</t>
  </si>
  <si>
    <t>27</t>
  </si>
  <si>
    <t>CZ0001000616</t>
  </si>
  <si>
    <t>28</t>
  </si>
  <si>
    <t>CZ0001000632</t>
  </si>
  <si>
    <t>29</t>
  </si>
  <si>
    <t>CZ0001000640</t>
  </si>
  <si>
    <t>30</t>
  </si>
  <si>
    <t>CZ0001000681</t>
  </si>
  <si>
    <t>26A</t>
  </si>
  <si>
    <t>CZ0001000715</t>
  </si>
  <si>
    <t>31</t>
  </si>
  <si>
    <t>CZ0001000707</t>
  </si>
  <si>
    <t>32</t>
  </si>
  <si>
    <t>CZ0001000723</t>
  </si>
  <si>
    <t>33</t>
  </si>
  <si>
    <t>CZ0001000731</t>
  </si>
  <si>
    <t>x</t>
  </si>
  <si>
    <t>34</t>
  </si>
  <si>
    <t>CZ0001000749</t>
  </si>
  <si>
    <t>35</t>
  </si>
  <si>
    <t>CZ0001000756</t>
  </si>
  <si>
    <t>36</t>
  </si>
  <si>
    <t>CZ0001000764</t>
  </si>
  <si>
    <t>37</t>
  </si>
  <si>
    <t>CZ0001000772</t>
  </si>
  <si>
    <t>ISIN</t>
  </si>
  <si>
    <t>Paying Agent</t>
  </si>
  <si>
    <t>CPI indexed</t>
  </si>
  <si>
    <t>Limit Yield</t>
  </si>
  <si>
    <t>Maturity Date</t>
  </si>
  <si>
    <t>Pozn.</t>
  </si>
  <si>
    <t>Coupon (annual)</t>
  </si>
  <si>
    <t>Kupon (roční)</t>
  </si>
  <si>
    <t>1)</t>
  </si>
  <si>
    <t>2)</t>
  </si>
  <si>
    <t>3)</t>
  </si>
  <si>
    <t>Pozn/Notes:</t>
  </si>
  <si>
    <r>
      <t xml:space="preserve">2) </t>
    </r>
    <r>
      <rPr>
        <sz val="10"/>
        <rFont val="Arial CE"/>
        <family val="2"/>
        <charset val="238"/>
      </rPr>
      <t xml:space="preserve"> 99.9% dluhopiusů vyměněno za dluhopisy emise 26A / 99.9% of the bonds replaced by the bonds of the issue No. 26A</t>
    </r>
  </si>
  <si>
    <t>Note</t>
  </si>
  <si>
    <t xml:space="preserve">Objem nabízený do aukce (mil Kč)     </t>
  </si>
  <si>
    <r>
      <t xml:space="preserve">3) </t>
    </r>
    <r>
      <rPr>
        <sz val="10"/>
        <rFont val="Arial CE"/>
        <family val="2"/>
        <charset val="238"/>
      </rPr>
      <t xml:space="preserve"> dluhopisy vydány k výměně za 26. emisi / issued to replace issue No. 26</t>
    </r>
  </si>
  <si>
    <t>4)</t>
  </si>
  <si>
    <t>5)</t>
  </si>
  <si>
    <t>6)</t>
  </si>
  <si>
    <t>CZ0001000780</t>
  </si>
  <si>
    <t>CZ0001000798</t>
  </si>
  <si>
    <t>Auction Date</t>
  </si>
  <si>
    <t>Datum aukce</t>
  </si>
  <si>
    <t>CZ0001000814</t>
  </si>
  <si>
    <t>7)</t>
  </si>
  <si>
    <t>CZ0001000822</t>
  </si>
  <si>
    <t>8)</t>
  </si>
  <si>
    <t>9)</t>
  </si>
  <si>
    <t>10)</t>
  </si>
  <si>
    <t>Číslo tranše</t>
  </si>
  <si>
    <t>Číslo emise</t>
  </si>
  <si>
    <t>Issue Number</t>
  </si>
  <si>
    <t>11)</t>
  </si>
  <si>
    <t>Datum vypořádání</t>
  </si>
  <si>
    <t>ČNB</t>
  </si>
  <si>
    <t>Objem prostředků (mil Kč)</t>
  </si>
  <si>
    <t>CZ0001000855</t>
  </si>
  <si>
    <t>---</t>
  </si>
  <si>
    <t xml:space="preserve">Tranche Number  </t>
  </si>
  <si>
    <t>Issue Date</t>
  </si>
  <si>
    <t>Československá obchodní banka, a.s.</t>
  </si>
  <si>
    <r>
      <t xml:space="preserve">1)  </t>
    </r>
    <r>
      <rPr>
        <sz val="10"/>
        <rFont val="Arial CE"/>
        <family val="2"/>
        <charset val="238"/>
      </rPr>
      <t>tzv . "povodňové dluhopisy" / "flood bonds"</t>
    </r>
  </si>
  <si>
    <t>CZ0001000863</t>
  </si>
  <si>
    <t>CZ0001001143</t>
  </si>
  <si>
    <t>12)</t>
  </si>
  <si>
    <t>Kupón</t>
  </si>
  <si>
    <t>Datum emise</t>
  </si>
  <si>
    <t>Datum splatnosti</t>
  </si>
  <si>
    <t>Coupon</t>
  </si>
  <si>
    <t>Maturity</t>
  </si>
  <si>
    <t>Outstanding (CZK bln)</t>
  </si>
  <si>
    <t>CZ0001001242</t>
  </si>
  <si>
    <t>CZ0001001317</t>
  </si>
  <si>
    <t>CZ0001001309</t>
  </si>
  <si>
    <t>ĆNB</t>
  </si>
  <si>
    <t>V oběhu (mld. CZK)</t>
  </si>
  <si>
    <t>13)</t>
  </si>
  <si>
    <t>CZ0001001754</t>
  </si>
  <si>
    <t>CZ0001001796</t>
  </si>
  <si>
    <t>14)</t>
  </si>
  <si>
    <r>
      <t xml:space="preserve">5) </t>
    </r>
    <r>
      <rPr>
        <sz val="10"/>
        <rFont val="Arial CE"/>
        <family val="2"/>
        <charset val="238"/>
      </rPr>
      <t xml:space="preserve"> 4 mld. Kč prodáno v 1. kole aukce, 0.41 mld. Kč ve 2. kole / CZK 4 bln sold in the 1</t>
    </r>
    <r>
      <rPr>
        <vertAlign val="superscript"/>
        <sz val="10"/>
        <rFont val="Arial CE"/>
        <family val="2"/>
        <charset val="238"/>
      </rPr>
      <t>st</t>
    </r>
    <r>
      <rPr>
        <sz val="10"/>
        <rFont val="Arial CE"/>
        <family val="2"/>
        <charset val="238"/>
      </rPr>
      <t xml:space="preserve"> round of the auction, CZK 0.41 bln in the 2</t>
    </r>
    <r>
      <rPr>
        <vertAlign val="superscript"/>
        <sz val="10"/>
        <rFont val="Arial CE"/>
        <family val="2"/>
        <charset val="238"/>
      </rPr>
      <t>nd</t>
    </r>
    <r>
      <rPr>
        <sz val="10"/>
        <rFont val="Arial CE"/>
        <family val="2"/>
        <charset val="238"/>
      </rPr>
      <t xml:space="preserve"> round of the auction</t>
    </r>
  </si>
  <si>
    <r>
      <t xml:space="preserve">4) </t>
    </r>
    <r>
      <rPr>
        <sz val="10"/>
        <rFont val="Arial CE"/>
        <family val="2"/>
        <charset val="238"/>
      </rPr>
      <t xml:space="preserve"> MF koupilo v aukci 3.68191 mld. Kč, zrušeno v SCP 3.12.2001 / Ministry of Finance bought CZK 3.68191 bln into its books, retracted in SCP on 3 December 2001</t>
    </r>
  </si>
  <si>
    <t>CZ0001001887</t>
  </si>
  <si>
    <t>CZ0001001903</t>
  </si>
  <si>
    <t>CZ0001001945</t>
  </si>
  <si>
    <t>MF ČR odkoupilo  do portfolia (mil Kč)</t>
  </si>
  <si>
    <t>Požadováno konkurenční část aukce (mil Kč)</t>
  </si>
  <si>
    <t>Požadováno nekonkureční část aukce (mil Kč)</t>
  </si>
  <si>
    <t>Prodáno konkureční část aukce (mil Kč)</t>
  </si>
  <si>
    <t>Prodáno nekonkureční část aukce (mil Kč)</t>
  </si>
  <si>
    <t/>
  </si>
  <si>
    <t>CZ0001002059</t>
  </si>
  <si>
    <r>
      <t xml:space="preserve">6)  </t>
    </r>
    <r>
      <rPr>
        <sz val="10"/>
        <rFont val="Arial CE"/>
        <family val="2"/>
        <charset val="238"/>
      </rPr>
      <t>doprodej 2.tranše 39.emise (partial action of remaining bonds)</t>
    </r>
  </si>
  <si>
    <r>
      <t xml:space="preserve">7)  </t>
    </r>
    <r>
      <rPr>
        <sz val="10"/>
        <rFont val="Arial CE"/>
        <family val="2"/>
        <charset val="238"/>
      </rPr>
      <t>doprodej 2.tranše 34.emise (fïnal auction of remaining bonds)</t>
    </r>
  </si>
  <si>
    <r>
      <t xml:space="preserve">8)  </t>
    </r>
    <r>
      <rPr>
        <sz val="10"/>
        <rFont val="Arial CE"/>
        <family val="2"/>
        <charset val="238"/>
      </rPr>
      <t>Reverzní aukce</t>
    </r>
  </si>
  <si>
    <t>CZ0001002158</t>
  </si>
  <si>
    <t>15)</t>
  </si>
  <si>
    <t>CZ0001002331</t>
  </si>
  <si>
    <t>Float</t>
  </si>
  <si>
    <t>CZ0001002471</t>
  </si>
  <si>
    <t>16)</t>
  </si>
  <si>
    <t>CZ0001002505</t>
  </si>
  <si>
    <t>CZ0001002547</t>
  </si>
  <si>
    <t>XS0453511577</t>
  </si>
  <si>
    <t>Citibank, N.A.</t>
  </si>
  <si>
    <t>17)</t>
  </si>
  <si>
    <r>
      <t xml:space="preserve">17)  </t>
    </r>
    <r>
      <rPr>
        <sz val="10"/>
        <rFont val="Arial CE"/>
        <charset val="238"/>
      </rPr>
      <t>Eurodluhopis České republiky, 2009-2015, VAR (údaje v mil EUR) / Floating Rate Notes of the Czech Republic, 2009-2015, (in EUR mil)</t>
    </r>
  </si>
  <si>
    <t>Min. Yield / Discount Margin</t>
  </si>
  <si>
    <t>Avg. Yield / Discount Margin</t>
  </si>
  <si>
    <t>Max. Yield / Discount Margin</t>
  </si>
  <si>
    <t>Min. výnos / Discount Margin</t>
  </si>
  <si>
    <t>Prům. výnos / Discount Margin</t>
  </si>
  <si>
    <t>Max. výnos / Discount Margin</t>
  </si>
  <si>
    <t>CZ0001002729</t>
  </si>
  <si>
    <t>CZ0001002737</t>
  </si>
  <si>
    <t>18)</t>
  </si>
  <si>
    <t>19)</t>
  </si>
  <si>
    <t>20)</t>
  </si>
  <si>
    <t>CZ0001002851</t>
  </si>
  <si>
    <t>21)</t>
  </si>
  <si>
    <t>CZ0001002869</t>
  </si>
  <si>
    <t>22)</t>
  </si>
  <si>
    <t>CZ0001003123</t>
  </si>
  <si>
    <t>58.</t>
  </si>
  <si>
    <r>
      <t xml:space="preserve">9)  </t>
    </r>
    <r>
      <rPr>
        <sz val="10"/>
        <rFont val="Arial CE"/>
        <charset val="238"/>
      </rPr>
      <t>Celkový emitovaný objem byl MF navýšen o 600 mil. Kč pro účely investovaní zůstatků jaderného účtu vedeného ve státních finančních aktivech / MoF increased the whole volume of issued T-bonds by CZK 600 mio in order to invest it onto the Nuclear Account</t>
    </r>
  </si>
  <si>
    <r>
      <t xml:space="preserve">10)  </t>
    </r>
    <r>
      <rPr>
        <sz val="10"/>
        <rFont val="Arial CE"/>
        <charset val="238"/>
      </rPr>
      <t>Celkový emitovaný objem byl MF navýšen o 800 mil. Kč pro účely investovaní zůstatků jaderného účtu vedeného ve státních finančních aktivech / MoF increased the whole volume of issued T-bonds by CZK 800 mio in order to invest it onto the Nuclear Account</t>
    </r>
  </si>
  <si>
    <r>
      <t xml:space="preserve">11)  </t>
    </r>
    <r>
      <rPr>
        <sz val="10"/>
        <rFont val="Arial CE"/>
        <charset val="238"/>
      </rPr>
      <t>Celkový emitovaný objem byl MF navýšen o 1650 mil. Kč pro účely investovaní zůstatků jaderného účtu vedeného ve státních finančních aktivech / MoF increased the whole volume of issued T-bonds by CZK 1650 mio in order to invest it onto the Nuclear Account</t>
    </r>
  </si>
  <si>
    <r>
      <t xml:space="preserve">12)  </t>
    </r>
    <r>
      <rPr>
        <sz val="10"/>
        <rFont val="Arial CE"/>
        <charset val="238"/>
      </rPr>
      <t>Celkový emitovaný objem byl MF navýšen o 1200 mil. Kč pro účely investovaní zůstatků jaderného účtu vedeného ve státních finančních aktivech / MoF increased the whole volume of issued T-bonds by CZK 1200 mio in order to invest it onto the Nuclear Account</t>
    </r>
  </si>
  <si>
    <r>
      <t xml:space="preserve">13)  </t>
    </r>
    <r>
      <rPr>
        <sz val="10"/>
        <rFont val="Arial CE"/>
        <charset val="238"/>
      </rPr>
      <t>Celkový emitovaný objem byl MF navýšen o 1100 mil. Kč pro účely investovaní zůstatků jaderného účtu vedeného ve státních finančních aktivech / MoF increased the whole volume of issued T-bonds by CZK 1100 mio in order to invest it onto the Nuclear Account</t>
    </r>
  </si>
  <si>
    <r>
      <t xml:space="preserve">14)  </t>
    </r>
    <r>
      <rPr>
        <sz val="10"/>
        <rFont val="Arial CE"/>
        <charset val="238"/>
      </rPr>
      <t>Celkový emitovaný objem byl MF navýšen o 1000 mil. Kč pro účely investovaní zůstatků jaderného účtu vedeného ve státních finančních aktivech / MoF increased the whole volume of issued T-bonds by CZK 1000 mio in order to invest it onto the Nuclear Account</t>
    </r>
  </si>
  <si>
    <r>
      <t xml:space="preserve">15)  </t>
    </r>
    <r>
      <rPr>
        <sz val="10"/>
        <rFont val="Arial CE"/>
        <charset val="238"/>
      </rPr>
      <t>Celkový emitovaný objem byl MF navýšen o 1500 mil. Kč pro účely investovaní zůstatků jaderného účtu vedeného ve státních finančních aktivech / MoF increased the whole volume of issued T-bonds by CZK 1500 mio in order to invest it onto the Nuclear Account</t>
    </r>
  </si>
  <si>
    <r>
      <t xml:space="preserve">16)  </t>
    </r>
    <r>
      <rPr>
        <sz val="10"/>
        <rFont val="Arial CE"/>
        <charset val="238"/>
      </rPr>
      <t>Celkový emitovaný objem byl MF navýšen o 1500 mil. Kč pro účely investovaní zůstatků jaderného účtu vedeného ve státních finančních aktivech / MoF increased the whole volume of issued T-bonds by CZK 1500 mio in order to invest it onto the Nuclear Account</t>
    </r>
  </si>
  <si>
    <r>
      <t xml:space="preserve">18)  </t>
    </r>
    <r>
      <rPr>
        <sz val="10"/>
        <rFont val="Arial CE"/>
        <charset val="238"/>
      </rPr>
      <t>Celkový emitovaný objem byl MF navýšen o 480 mil. Kč pro účely investovaní zůstatků jaderného účtu vedeného ve státních finančních aktivech / MoF increased the whole volume of issued T-bonds by CZK 480 mio in order to invest it onto the Nuclear Account</t>
    </r>
  </si>
  <si>
    <r>
      <t xml:space="preserve">21)   </t>
    </r>
    <r>
      <rPr>
        <sz val="10"/>
        <rFont val="Arial CE"/>
        <charset val="238"/>
      </rPr>
      <t>prodaný objem v aukci byl vypořádán formou  sekundárního prodeje z portfolia MF / total amount sold was settled as a secondary sale from the MoF portfolio</t>
    </r>
  </si>
  <si>
    <t>23)</t>
  </si>
  <si>
    <r>
      <t xml:space="preserve">23)  </t>
    </r>
    <r>
      <rPr>
        <sz val="10"/>
        <rFont val="Arial CE"/>
        <charset val="238"/>
      </rPr>
      <t>Celkový emitovaný objem byl MF navýšen o 1400 mil. Kč pro účely investovaní zůstatků jaderného účtu vedeného ve státních finančních aktivech / MoF increased the whole volume of issued T-bonds by CZK 1400 mio in order to invest it onto the Nuclear Account</t>
    </r>
  </si>
  <si>
    <t>CZ0001003438</t>
  </si>
  <si>
    <t>Komerční banka, a.s.</t>
  </si>
  <si>
    <t>Seznam povinně kotovaných státních dluhopisů na MTS Czech Republic</t>
  </si>
  <si>
    <t>List of GBs which have to be quoted on MTS Czech Republic</t>
  </si>
  <si>
    <t>24)</t>
  </si>
  <si>
    <r>
      <t xml:space="preserve">24)  </t>
    </r>
    <r>
      <rPr>
        <sz val="10"/>
        <rFont val="Arial CE"/>
        <charset val="238"/>
      </rPr>
      <t>Celkový emitovaný objem byl MF navýšen o 900 mil. Kč pro účely investovaní zůstatků jaderného účtu vedeného ve státních finančních aktivech / MoF increased the whole volume of issued T-bonds by CZK 900 mio in order to invest it onto the Nuclear Account</t>
    </r>
  </si>
  <si>
    <t>CZ0001003834</t>
  </si>
  <si>
    <t>CZ0001003842</t>
  </si>
  <si>
    <t>CZ0001003859</t>
  </si>
  <si>
    <t>52.</t>
  </si>
  <si>
    <t>78.</t>
  </si>
  <si>
    <t>CZ0001004253</t>
  </si>
  <si>
    <t>CZ0001004246</t>
  </si>
  <si>
    <t>CZ0001004105</t>
  </si>
  <si>
    <t>CZ0001004113</t>
  </si>
  <si>
    <t>25)</t>
  </si>
  <si>
    <t>26)</t>
  </si>
  <si>
    <r>
      <t xml:space="preserve">26)  </t>
    </r>
    <r>
      <rPr>
        <sz val="10"/>
        <rFont val="Arial CE"/>
        <charset val="238"/>
      </rPr>
      <t>z celkově prodaného objemu v aukci byly dluhopisy v objemu 750 mil. Kč prodány z portfolia MF / bonds worth of CZK 750 mio of the total amount sold in the auction were sold from the MoF portfolio</t>
    </r>
  </si>
  <si>
    <r>
      <t xml:space="preserve">25)  </t>
    </r>
    <r>
      <rPr>
        <sz val="10"/>
        <rFont val="Arial CE"/>
        <charset val="238"/>
      </rPr>
      <t>z celkově prodaného objemu v aukci byly dluhopisy v objemu 2 mld. Kč prodány z portfolia MF / bonds worth of CZK 2 bln of the total amount sold in the auction were sold from the MoF portfolio</t>
    </r>
  </si>
  <si>
    <r>
      <t xml:space="preserve">22)  </t>
    </r>
    <r>
      <rPr>
        <sz val="10"/>
        <rFont val="Arial CE"/>
        <charset val="238"/>
      </rPr>
      <t>z celkově prodaného objemu v aukci byly dluhopisy v objemu 5.50854 mld. Kč prodány z portfolia MF / bonds worth of CZK 5.50854 bln of the total amount sold in the auction were sold from the MoF portfolio</t>
    </r>
  </si>
  <si>
    <r>
      <t xml:space="preserve">20)  </t>
    </r>
    <r>
      <rPr>
        <sz val="10"/>
        <rFont val="Arial CE"/>
        <charset val="238"/>
      </rPr>
      <t>z celkově prodaného objemu v aukci byly dluhopisy v objemu 1,5 mld. Kč prodány z portfolia MF / bonds worth of CZK 1.5 bln of the total amount sold in the auction were sold from the MoF portfolio</t>
    </r>
  </si>
  <si>
    <r>
      <t xml:space="preserve">19)  </t>
    </r>
    <r>
      <rPr>
        <sz val="10"/>
        <rFont val="Arial CE"/>
        <charset val="238"/>
      </rPr>
      <t>z celkově prodaného objemu v aukci byly dluhopisy v objemu 3 mld. Kč prodány z portfolia MF / bonds worth of CZK 3 bln of the total amount sold in the auction were sold from the MoF portfolio</t>
    </r>
  </si>
  <si>
    <t>27)</t>
  </si>
  <si>
    <r>
      <t xml:space="preserve">27)  </t>
    </r>
    <r>
      <rPr>
        <sz val="10"/>
        <rFont val="Arial CE"/>
        <charset val="238"/>
      </rPr>
      <t>z celkově prodaného objemu v aukci byly dluhopisy v objemu 1 mld. Kč prodány z portfolia MF / bonds worth of CZK 1 bln of the total amount sold in the auction were sold from the MoF portfolio</t>
    </r>
  </si>
  <si>
    <t>CZ0001004477</t>
  </si>
  <si>
    <t>CZ0001004469</t>
  </si>
  <si>
    <t>CZ0001004592</t>
  </si>
  <si>
    <t>CZ0001004600</t>
  </si>
  <si>
    <t>28)</t>
  </si>
  <si>
    <r>
      <t xml:space="preserve">28)  </t>
    </r>
    <r>
      <rPr>
        <sz val="10"/>
        <rFont val="Arial CE"/>
        <charset val="238"/>
      </rPr>
      <t>z celkově prodaného objemu v aukci byly dluhopisy v objemu 5 mld. Kč prodány z portfolia MF / bonds worth of CZK 5 bln of the total amount sold in the auction were sold from the MoF portfolio</t>
    </r>
  </si>
  <si>
    <t>29)</t>
  </si>
  <si>
    <r>
      <t xml:space="preserve">29)  </t>
    </r>
    <r>
      <rPr>
        <sz val="10"/>
        <rFont val="Arial CE"/>
        <charset val="238"/>
      </rPr>
      <t>z celkově prodaného objemu v aukci byly dluhopisy v objemu 2.55204 mld. Kč prodány z portfolia MF / bonds worth of CZK 2.55204 bln of the total amount sold in the auction were sold from the MoF portfolio</t>
    </r>
  </si>
  <si>
    <t>97.</t>
  </si>
  <si>
    <t>89.</t>
  </si>
  <si>
    <t>95.</t>
  </si>
  <si>
    <t>94.</t>
  </si>
  <si>
    <t>CZ0001004717</t>
  </si>
  <si>
    <t>CZ0001004709</t>
  </si>
  <si>
    <t>Požadovaný objem celkem      bez MF        (mil Kč)</t>
  </si>
  <si>
    <t>Prodaný objem celkem       bez MF         (mil Kč)</t>
  </si>
  <si>
    <t>Amount Offered (CZK mln)</t>
  </si>
  <si>
    <t>Total Amount Bid        except MoF     (CZK mln)</t>
  </si>
  <si>
    <t>Amount Bid Comp Auction       (CZK mln)</t>
  </si>
  <si>
    <t>Amount Bid Non-Comp Auction       (CZK mln)</t>
  </si>
  <si>
    <t>Total Amount Sold       except MoF      (CZK mln)</t>
  </si>
  <si>
    <t>Amount Sold Comp Auction (CZK mln)</t>
  </si>
  <si>
    <t>Amount Sold Non-Comp Auction   (CZK mln)</t>
  </si>
  <si>
    <t>MoF bought into its books     (CZk mln)</t>
  </si>
  <si>
    <t>Cash Equivalent (CZK mln)</t>
  </si>
  <si>
    <t>30)</t>
  </si>
  <si>
    <r>
      <t xml:space="preserve">30)  </t>
    </r>
    <r>
      <rPr>
        <sz val="10"/>
        <rFont val="Arial CE"/>
        <charset val="238"/>
      </rPr>
      <t>z celkově prodaného objemu v aukci byly dluhopisy v objemu 242.03 mil. Kč prodány z portfolia MF / bonds worth of CZK 242.03 mio of the total amount sold in the auction were sold from the MoF portfolio</t>
    </r>
  </si>
  <si>
    <r>
      <t xml:space="preserve">31)  </t>
    </r>
    <r>
      <rPr>
        <sz val="10"/>
        <rFont val="Arial CE"/>
        <charset val="238"/>
      </rPr>
      <t>z celkově prodaného objemu v aukci byly dluhopisy v objemu 830.2 mil. Kč prodány z portfolia MF / bonds worth of CZK 830.2 mio of the total amount sold in the auction were sold from the MoF portfolio</t>
    </r>
  </si>
  <si>
    <t>31)</t>
  </si>
  <si>
    <t>CZ0001005011</t>
  </si>
  <si>
    <t>CZ0001005037</t>
  </si>
  <si>
    <t>CZ0001005029</t>
  </si>
  <si>
    <t xml:space="preserve"> ---</t>
  </si>
  <si>
    <t>CZ0001005243</t>
  </si>
  <si>
    <t>100.</t>
  </si>
  <si>
    <t>49.</t>
  </si>
  <si>
    <t>CZ0001005367</t>
  </si>
  <si>
    <t>CZ0001005375</t>
  </si>
  <si>
    <r>
      <t xml:space="preserve">32)  </t>
    </r>
    <r>
      <rPr>
        <sz val="10"/>
        <rFont val="Arial CE"/>
        <charset val="238"/>
      </rPr>
      <t>z celkově prodaného objemu v aukci byly dluhopisy v objemu 563 mil. Kč prodány z portfolia MF / bonds worth of CZK 563 mio of the total amount sold in the auction were sold from the MoF portfolio</t>
    </r>
  </si>
  <si>
    <t>32)</t>
  </si>
  <si>
    <t>33)</t>
  </si>
  <si>
    <r>
      <t xml:space="preserve">33)  </t>
    </r>
    <r>
      <rPr>
        <sz val="10"/>
        <rFont val="Arial CE"/>
        <charset val="238"/>
      </rPr>
      <t>z celkově prodaného objemu v aukci byly dluhopisy v objemu 3.89213 mld. Kč prodány z portfolia MF / bonds worth of CZK 3.89213 bln of the total amount sold in the auction were sold from the MoF portfolio</t>
    </r>
  </si>
  <si>
    <t>103.</t>
  </si>
  <si>
    <t>105.</t>
  </si>
  <si>
    <t>CZ0001005706</t>
  </si>
  <si>
    <t>34)</t>
  </si>
  <si>
    <r>
      <t>34)</t>
    </r>
    <r>
      <rPr>
        <sz val="10"/>
        <rFont val="Arial CE"/>
        <charset val="238"/>
      </rPr>
      <t xml:space="preserve"> dluhopis denominovaný v eurech / euro denominated bond</t>
    </r>
  </si>
  <si>
    <t>CZ0001005870</t>
  </si>
  <si>
    <t>CZ0001005888</t>
  </si>
  <si>
    <t>CZ0001005946</t>
  </si>
  <si>
    <t>CZ0001005920</t>
  </si>
  <si>
    <t>CZ0001006043</t>
  </si>
  <si>
    <t>CZ0001006076</t>
  </si>
  <si>
    <t>120.</t>
  </si>
  <si>
    <t>130.</t>
  </si>
  <si>
    <t>121.</t>
  </si>
  <si>
    <t>125.</t>
  </si>
  <si>
    <t>CZ0001006167</t>
  </si>
  <si>
    <t>CZ0001006233</t>
  </si>
  <si>
    <t>CZ0001006241</t>
  </si>
  <si>
    <t>CZ0001006316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</si>
</sst>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/mm/yy"/>
    <numFmt numFmtId="165" formatCode="0.000%"/>
    <numFmt numFmtId="166" formatCode="#,##0.000"/>
    <numFmt numFmtId="167" formatCode="0.000"/>
    <numFmt numFmtId="168" formatCode="d/m/yy;@"/>
    <numFmt numFmtId="169" formatCode="0.00000"/>
  </numFmts>
  <fonts count="9" x14ac:knownFonts="1">
    <font>
      <sz val="10"/>
      <name val="Arial CE"/>
      <charset val="238"/>
    </font>
    <font>
      <b/>
      <sz val="12"/>
      <color indexed="8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81"/>
      <name val="Tahoma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/>
      <right style="hair">
        <color indexed="55"/>
      </right>
      <top/>
      <bottom style="medium">
        <color indexed="64"/>
      </bottom>
      <diagonal/>
    </border>
    <border>
      <left style="hair">
        <color indexed="55"/>
      </left>
      <right/>
      <top/>
      <bottom style="medium">
        <color indexed="64"/>
      </bottom>
      <diagonal/>
    </border>
    <border>
      <left style="hair">
        <color indexed="55"/>
      </left>
      <right style="hair">
        <color indexed="55"/>
      </right>
      <top/>
      <bottom style="medium">
        <color indexed="64"/>
      </bottom>
      <diagonal/>
    </border>
    <border>
      <left/>
      <right style="hair">
        <color indexed="55"/>
      </right>
      <top style="medium">
        <color indexed="64"/>
      </top>
      <bottom style="hair">
        <color indexed="55"/>
      </bottom>
      <diagonal/>
    </border>
    <border>
      <left style="hair">
        <color indexed="55"/>
      </left>
      <right/>
      <top style="medium">
        <color indexed="64"/>
      </top>
      <bottom style="hair">
        <color indexed="55"/>
      </bottom>
      <diagonal/>
    </border>
    <border>
      <left/>
      <right/>
      <top style="medium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64"/>
      </top>
      <bottom style="hair">
        <color indexed="55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164" fontId="0" fillId="0" borderId="0" xfId="0" applyNumberFormat="1"/>
    <xf numFmtId="3" fontId="0" fillId="0" borderId="0" xfId="0" applyNumberFormat="1"/>
    <xf numFmtId="0" fontId="1" fillId="0" borderId="1" xfId="0" applyFont="1" applyBorder="1" applyAlignment="1" applyProtection="1">
      <alignment horizontal="center" wrapText="1"/>
    </xf>
    <xf numFmtId="10" fontId="1" fillId="0" borderId="1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10" fontId="1" fillId="0" borderId="0" xfId="0" applyNumberFormat="1" applyFont="1" applyBorder="1" applyAlignment="1" applyProtection="1">
      <alignment horizontal="center" wrapText="1"/>
    </xf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0" fontId="0" fillId="0" borderId="0" xfId="0" applyNumberFormat="1" applyFill="1"/>
    <xf numFmtId="164" fontId="0" fillId="0" borderId="0" xfId="0" applyNumberFormat="1" applyFill="1"/>
    <xf numFmtId="3" fontId="0" fillId="0" borderId="0" xfId="0" applyNumberFormat="1" applyFill="1"/>
    <xf numFmtId="10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Fill="1"/>
    <xf numFmtId="164" fontId="3" fillId="0" borderId="0" xfId="0" applyNumberFormat="1" applyFont="1" applyFill="1" applyAlignment="1">
      <alignment horizontal="center"/>
    </xf>
    <xf numFmtId="165" fontId="1" fillId="0" borderId="0" xfId="0" applyNumberFormat="1" applyFont="1" applyBorder="1" applyAlignment="1" applyProtection="1">
      <alignment horizontal="center" wrapText="1"/>
    </xf>
    <xf numFmtId="165" fontId="1" fillId="0" borderId="1" xfId="0" applyNumberFormat="1" applyFont="1" applyBorder="1" applyAlignment="1" applyProtection="1">
      <alignment horizontal="center" wrapText="1"/>
    </xf>
    <xf numFmtId="165" fontId="0" fillId="0" borderId="0" xfId="0" applyNumberFormat="1" applyFill="1"/>
    <xf numFmtId="165" fontId="0" fillId="0" borderId="0" xfId="0" applyNumberFormat="1"/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4" fillId="0" borderId="0" xfId="0" applyFont="1"/>
    <xf numFmtId="0" fontId="8" fillId="0" borderId="2" xfId="0" applyFont="1" applyFill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4" fontId="4" fillId="0" borderId="0" xfId="0" applyNumberFormat="1" applyFont="1"/>
    <xf numFmtId="168" fontId="0" fillId="3" borderId="0" xfId="0" applyNumberFormat="1" applyFill="1"/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165" fontId="0" fillId="0" borderId="0" xfId="0" quotePrefix="1" applyNumberFormat="1" applyFill="1" applyAlignment="1">
      <alignment horizontal="right"/>
    </xf>
    <xf numFmtId="0" fontId="2" fillId="0" borderId="0" xfId="0" applyFont="1" applyFill="1" applyAlignment="1">
      <alignment horizontal="left"/>
    </xf>
    <xf numFmtId="4" fontId="1" fillId="0" borderId="0" xfId="0" applyNumberFormat="1" applyFont="1" applyBorder="1" applyAlignment="1" applyProtection="1">
      <alignment horizontal="center" wrapText="1"/>
    </xf>
    <xf numFmtId="4" fontId="1" fillId="0" borderId="1" xfId="0" applyNumberFormat="1" applyFont="1" applyBorder="1" applyAlignment="1" applyProtection="1">
      <alignment horizontal="center" wrapText="1"/>
    </xf>
    <xf numFmtId="4" fontId="0" fillId="0" borderId="0" xfId="0" applyNumberFormat="1" applyFill="1"/>
    <xf numFmtId="4" fontId="0" fillId="0" borderId="0" xfId="0" applyNumberFormat="1"/>
    <xf numFmtId="4" fontId="0" fillId="0" borderId="3" xfId="0" applyNumberFormat="1" applyFill="1" applyBorder="1"/>
    <xf numFmtId="4" fontId="0" fillId="0" borderId="4" xfId="0" applyNumberFormat="1" applyFill="1" applyBorder="1"/>
    <xf numFmtId="4" fontId="0" fillId="0" borderId="5" xfId="0" applyNumberFormat="1" applyFill="1" applyBorder="1"/>
    <xf numFmtId="10" fontId="0" fillId="0" borderId="0" xfId="0" quotePrefix="1" applyNumberFormat="1" applyFill="1" applyAlignment="1">
      <alignment horizontal="center"/>
    </xf>
    <xf numFmtId="4" fontId="0" fillId="0" borderId="0" xfId="0" quotePrefix="1" applyNumberFormat="1" applyFill="1" applyAlignment="1">
      <alignment horizontal="right"/>
    </xf>
    <xf numFmtId="4" fontId="0" fillId="0" borderId="5" xfId="0" quotePrefix="1" applyNumberFormat="1" applyFill="1" applyBorder="1" applyAlignment="1">
      <alignment horizontal="right"/>
    </xf>
    <xf numFmtId="4" fontId="0" fillId="0" borderId="3" xfId="0" quotePrefix="1" applyNumberFormat="1" applyFill="1" applyBorder="1" applyAlignment="1">
      <alignment horizontal="right"/>
    </xf>
    <xf numFmtId="10" fontId="0" fillId="0" borderId="0" xfId="0" quotePrefix="1" applyNumberFormat="1" applyFill="1" applyAlignment="1">
      <alignment horizontal="right"/>
    </xf>
    <xf numFmtId="4" fontId="1" fillId="0" borderId="6" xfId="0" applyNumberFormat="1" applyFont="1" applyFill="1" applyBorder="1" applyAlignment="1" applyProtection="1">
      <alignment horizontal="center" wrapText="1"/>
    </xf>
    <xf numFmtId="4" fontId="1" fillId="0" borderId="7" xfId="0" applyNumberFormat="1" applyFont="1" applyFill="1" applyBorder="1" applyAlignment="1" applyProtection="1">
      <alignment horizontal="center" wrapText="1"/>
    </xf>
    <xf numFmtId="4" fontId="1" fillId="0" borderId="1" xfId="0" applyNumberFormat="1" applyFont="1" applyFill="1" applyBorder="1" applyAlignment="1" applyProtection="1">
      <alignment horizontal="center" wrapText="1"/>
    </xf>
    <xf numFmtId="4" fontId="1" fillId="0" borderId="8" xfId="0" applyNumberFormat="1" applyFont="1" applyFill="1" applyBorder="1" applyAlignment="1" applyProtection="1">
      <alignment horizontal="center" wrapText="1"/>
    </xf>
    <xf numFmtId="4" fontId="1" fillId="0" borderId="9" xfId="0" applyNumberFormat="1" applyFont="1" applyFill="1" applyBorder="1" applyAlignment="1" applyProtection="1">
      <alignment horizontal="center" wrapText="1"/>
    </xf>
    <xf numFmtId="4" fontId="1" fillId="0" borderId="10" xfId="0" applyNumberFormat="1" applyFont="1" applyFill="1" applyBorder="1" applyAlignment="1" applyProtection="1">
      <alignment horizontal="center" wrapText="1"/>
    </xf>
    <xf numFmtId="4" fontId="1" fillId="0" borderId="11" xfId="0" applyNumberFormat="1" applyFont="1" applyFill="1" applyBorder="1" applyAlignment="1" applyProtection="1">
      <alignment horizontal="center" wrapText="1"/>
    </xf>
    <xf numFmtId="4" fontId="1" fillId="0" borderId="12" xfId="0" applyNumberFormat="1" applyFont="1" applyFill="1" applyBorder="1" applyAlignment="1" applyProtection="1">
      <alignment horizontal="center" wrapText="1"/>
    </xf>
    <xf numFmtId="165" fontId="0" fillId="0" borderId="0" xfId="0" applyNumberFormat="1" applyFill="1" applyAlignment="1">
      <alignment horizontal="right"/>
    </xf>
    <xf numFmtId="167" fontId="0" fillId="0" borderId="0" xfId="0" applyNumberFormat="1" applyFill="1" applyAlignment="1">
      <alignment horizontal="right"/>
    </xf>
    <xf numFmtId="167" fontId="0" fillId="0" borderId="0" xfId="0" applyNumberFormat="1" applyFill="1"/>
    <xf numFmtId="169" fontId="8" fillId="0" borderId="2" xfId="0" applyNumberFormat="1" applyFont="1" applyBorder="1" applyAlignment="1">
      <alignment horizontal="center"/>
    </xf>
    <xf numFmtId="4" fontId="0" fillId="0" borderId="0" xfId="0" applyNumberFormat="1" applyFill="1" applyBorder="1"/>
    <xf numFmtId="166" fontId="0" fillId="0" borderId="0" xfId="0" applyNumberFormat="1" applyFill="1"/>
    <xf numFmtId="165" fontId="0" fillId="0" borderId="0" xfId="0" quotePrefix="1" applyNumberFormat="1" applyFill="1"/>
    <xf numFmtId="4" fontId="0" fillId="0" borderId="0" xfId="0" applyNumberFormat="1" applyBorder="1"/>
    <xf numFmtId="4" fontId="0" fillId="0" borderId="4" xfId="0" quotePrefix="1" applyNumberFormat="1" applyFill="1" applyBorder="1"/>
    <xf numFmtId="4" fontId="0" fillId="0" borderId="5" xfId="0" quotePrefix="1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ukce%20SD\SD1,50\SD1,50-05-2015-14tr\Vypocet%20aukce%20S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počet"/>
      <sheetName val="Grafy"/>
      <sheetName val="CNB07"/>
      <sheetName val="CNB08"/>
      <sheetName val="CNB09"/>
      <sheetName val="Nekonkurencni limit"/>
      <sheetName val="Setříděné nabídky"/>
      <sheetName val="Form-Celkem"/>
      <sheetName val="Form-VýslCelkAdmin"/>
      <sheetName val="Form-VýslJednotlAdmin"/>
      <sheetName val="Oznameni CJ"/>
      <sheetName val="Oznameni AJ"/>
      <sheetName val="Vysledky CJ"/>
      <sheetName val="Vysledky AJ"/>
      <sheetName val="PD"/>
      <sheetName val="hodnoceni PD"/>
      <sheetName val="Emise"/>
      <sheetName val="Výsledek aukce PD"/>
      <sheetName val="Auction Results PD"/>
    </sheetNames>
    <sheetDataSet>
      <sheetData sheetId="0">
        <row r="13">
          <cell r="C13">
            <v>1528630000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D21">
            <v>10654970333.35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239"/>
  <sheetViews>
    <sheetView tabSelected="1" zoomScale="75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9.42578125" style="1" customWidth="1"/>
    <col min="2" max="2" width="10" style="1" customWidth="1"/>
    <col min="3" max="3" width="7.140625" style="1" customWidth="1"/>
    <col min="4" max="4" width="15.42578125" customWidth="1"/>
    <col min="5" max="5" width="10.85546875" customWidth="1"/>
    <col min="6" max="6" width="11.140625" customWidth="1"/>
    <col min="7" max="7" width="13" customWidth="1"/>
    <col min="8" max="8" width="11.140625" customWidth="1"/>
    <col min="9" max="9" width="12" customWidth="1"/>
    <col min="10" max="10" width="9" style="2" customWidth="1"/>
    <col min="11" max="11" width="10.42578125" style="27" bestFit="1" customWidth="1"/>
    <col min="12" max="13" width="10.42578125" style="27" customWidth="1"/>
    <col min="14" max="14" width="16.140625" style="46" customWidth="1"/>
    <col min="15" max="15" width="15.42578125" style="47" customWidth="1"/>
    <col min="16" max="16" width="15.85546875" style="48" customWidth="1"/>
    <col min="17" max="17" width="16.7109375" style="45" customWidth="1"/>
    <col min="18" max="18" width="14.7109375" style="47" customWidth="1"/>
    <col min="19" max="19" width="15.7109375" style="49" customWidth="1"/>
    <col min="20" max="20" width="14.7109375" style="48" customWidth="1"/>
    <col min="21" max="21" width="16" style="46" customWidth="1"/>
    <col min="22" max="22" width="16.5703125" customWidth="1"/>
    <col min="23" max="23" width="17.42578125" bestFit="1" customWidth="1"/>
    <col min="24" max="24" width="10.42578125" bestFit="1" customWidth="1"/>
    <col min="26" max="26" width="10.42578125" bestFit="1" customWidth="1"/>
  </cols>
  <sheetData>
    <row r="1" spans="1:23" ht="66.75" customHeight="1" thickBot="1" x14ac:dyDescent="0.3">
      <c r="A1" s="5" t="s">
        <v>109</v>
      </c>
      <c r="B1" s="5" t="s">
        <v>108</v>
      </c>
      <c r="C1" s="5" t="s">
        <v>84</v>
      </c>
      <c r="D1" s="5" t="s">
        <v>79</v>
      </c>
      <c r="E1" s="5" t="s">
        <v>86</v>
      </c>
      <c r="F1" s="5" t="s">
        <v>101</v>
      </c>
      <c r="G1" s="5" t="s">
        <v>112</v>
      </c>
      <c r="H1" s="5" t="s">
        <v>0</v>
      </c>
      <c r="I1" s="5" t="s">
        <v>93</v>
      </c>
      <c r="J1" s="6" t="s">
        <v>2</v>
      </c>
      <c r="K1" s="25" t="s">
        <v>169</v>
      </c>
      <c r="L1" s="25" t="s">
        <v>170</v>
      </c>
      <c r="M1" s="25" t="s">
        <v>171</v>
      </c>
      <c r="N1" s="44" t="s">
        <v>233</v>
      </c>
      <c r="O1" s="55" t="s">
        <v>145</v>
      </c>
      <c r="P1" s="56" t="s">
        <v>146</v>
      </c>
      <c r="Q1" s="57" t="s">
        <v>234</v>
      </c>
      <c r="R1" s="55" t="s">
        <v>147</v>
      </c>
      <c r="S1" s="58" t="s">
        <v>148</v>
      </c>
      <c r="T1" s="56" t="s">
        <v>144</v>
      </c>
      <c r="U1" s="44" t="s">
        <v>114</v>
      </c>
      <c r="V1" s="5" t="s">
        <v>1</v>
      </c>
    </row>
    <row r="2" spans="1:23" ht="63" x14ac:dyDescent="0.25">
      <c r="A2" s="7" t="s">
        <v>110</v>
      </c>
      <c r="B2" s="7" t="s">
        <v>117</v>
      </c>
      <c r="C2" s="7" t="s">
        <v>92</v>
      </c>
      <c r="D2" s="7" t="s">
        <v>79</v>
      </c>
      <c r="E2" s="7" t="s">
        <v>85</v>
      </c>
      <c r="F2" s="7" t="s">
        <v>100</v>
      </c>
      <c r="G2" s="7" t="s">
        <v>118</v>
      </c>
      <c r="H2" s="7" t="s">
        <v>83</v>
      </c>
      <c r="I2" s="7" t="s">
        <v>235</v>
      </c>
      <c r="J2" s="8" t="s">
        <v>82</v>
      </c>
      <c r="K2" s="24" t="s">
        <v>166</v>
      </c>
      <c r="L2" s="24" t="s">
        <v>167</v>
      </c>
      <c r="M2" s="24" t="s">
        <v>168</v>
      </c>
      <c r="N2" s="43" t="s">
        <v>236</v>
      </c>
      <c r="O2" s="59" t="s">
        <v>237</v>
      </c>
      <c r="P2" s="60" t="s">
        <v>238</v>
      </c>
      <c r="Q2" s="61" t="s">
        <v>239</v>
      </c>
      <c r="R2" s="59" t="s">
        <v>240</v>
      </c>
      <c r="S2" s="62" t="s">
        <v>241</v>
      </c>
      <c r="T2" s="60" t="s">
        <v>242</v>
      </c>
      <c r="U2" s="43" t="s">
        <v>243</v>
      </c>
      <c r="V2" s="7" t="s">
        <v>80</v>
      </c>
    </row>
    <row r="3" spans="1:23" s="16" customFormat="1" ht="13.5" customHeight="1" x14ac:dyDescent="0.2">
      <c r="A3" s="15">
        <v>103</v>
      </c>
      <c r="B3" s="15">
        <v>33</v>
      </c>
      <c r="C3" s="22" t="s">
        <v>178</v>
      </c>
      <c r="D3" s="16" t="s">
        <v>252</v>
      </c>
      <c r="E3" s="17">
        <v>0.02</v>
      </c>
      <c r="F3" s="21">
        <v>44545</v>
      </c>
      <c r="G3" s="18">
        <v>44547</v>
      </c>
      <c r="H3" s="18">
        <v>48865</v>
      </c>
      <c r="I3" s="19">
        <v>3000</v>
      </c>
      <c r="J3" s="20" t="s">
        <v>70</v>
      </c>
      <c r="K3" s="69">
        <v>2.6349999999999998E-2</v>
      </c>
      <c r="L3" s="69">
        <v>2.6589999999999999E-2</v>
      </c>
      <c r="M3" s="69">
        <v>2.7069999999999997E-2</v>
      </c>
      <c r="N3" s="45">
        <v>5506.53</v>
      </c>
      <c r="O3" s="47">
        <v>5436</v>
      </c>
      <c r="P3" s="71">
        <v>70.53</v>
      </c>
      <c r="Q3" s="45">
        <v>3056.53</v>
      </c>
      <c r="R3" s="47">
        <v>2986</v>
      </c>
      <c r="S3" s="72">
        <v>70.53</v>
      </c>
      <c r="T3" s="48">
        <v>-3056.53</v>
      </c>
      <c r="U3" s="67">
        <v>2865.33763292</v>
      </c>
      <c r="V3" s="16" t="s">
        <v>113</v>
      </c>
      <c r="W3" s="45"/>
    </row>
    <row r="4" spans="1:23" s="16" customFormat="1" ht="13.5" customHeight="1" x14ac:dyDescent="0.2">
      <c r="A4" s="15">
        <v>139</v>
      </c>
      <c r="B4" s="15">
        <v>9</v>
      </c>
      <c r="C4" s="22"/>
      <c r="D4" s="16" t="s">
        <v>278</v>
      </c>
      <c r="E4" s="17" t="s">
        <v>157</v>
      </c>
      <c r="F4" s="21">
        <v>44545</v>
      </c>
      <c r="G4" s="18">
        <v>44547</v>
      </c>
      <c r="H4" s="18">
        <v>48152</v>
      </c>
      <c r="I4" s="19">
        <v>3000</v>
      </c>
      <c r="J4" s="20" t="s">
        <v>70</v>
      </c>
      <c r="K4" s="69">
        <v>-0.2447</v>
      </c>
      <c r="L4" s="69">
        <v>-0.23626000000000003</v>
      </c>
      <c r="M4" s="69">
        <v>-0.23064000000000001</v>
      </c>
      <c r="N4" s="45">
        <v>9378.61</v>
      </c>
      <c r="O4" s="47">
        <v>9218.2000000000007</v>
      </c>
      <c r="P4" s="71">
        <v>160.41</v>
      </c>
      <c r="Q4" s="45">
        <v>5278.61</v>
      </c>
      <c r="R4" s="47">
        <v>5118.2</v>
      </c>
      <c r="S4" s="72">
        <v>160.41</v>
      </c>
      <c r="T4" s="48">
        <v>14721.39</v>
      </c>
      <c r="U4" s="67">
        <v>5376.908826660002</v>
      </c>
      <c r="V4" s="16" t="s">
        <v>113</v>
      </c>
      <c r="W4" s="45"/>
    </row>
    <row r="5" spans="1:23" s="16" customFormat="1" ht="13.5" customHeight="1" x14ac:dyDescent="0.2">
      <c r="A5" s="15">
        <v>105</v>
      </c>
      <c r="B5" s="15">
        <v>19</v>
      </c>
      <c r="C5" s="22" t="s">
        <v>178</v>
      </c>
      <c r="D5" s="16" t="s">
        <v>256</v>
      </c>
      <c r="E5" s="17">
        <v>2.75E-2</v>
      </c>
      <c r="F5" s="21">
        <v>44545</v>
      </c>
      <c r="G5" s="18">
        <v>44547</v>
      </c>
      <c r="H5" s="18">
        <v>47322</v>
      </c>
      <c r="I5" s="19">
        <v>3000</v>
      </c>
      <c r="J5" s="20" t="s">
        <v>70</v>
      </c>
      <c r="K5" s="69">
        <v>2.7459999999999998E-2</v>
      </c>
      <c r="L5" s="69">
        <v>2.7740000000000001E-2</v>
      </c>
      <c r="M5" s="69">
        <v>2.7919999999999997E-2</v>
      </c>
      <c r="N5" s="45">
        <v>1753.98</v>
      </c>
      <c r="O5" s="47">
        <v>1753.98</v>
      </c>
      <c r="P5" s="71">
        <v>0</v>
      </c>
      <c r="Q5" s="45">
        <v>1053.98</v>
      </c>
      <c r="R5" s="47">
        <v>1053.98</v>
      </c>
      <c r="S5" s="72">
        <v>0</v>
      </c>
      <c r="T5" s="48">
        <v>-1053.98</v>
      </c>
      <c r="U5" s="67">
        <v>1063.86681144</v>
      </c>
      <c r="V5" s="16" t="s">
        <v>113</v>
      </c>
      <c r="W5" s="45"/>
    </row>
    <row r="6" spans="1:23" s="16" customFormat="1" ht="13.5" customHeight="1" x14ac:dyDescent="0.2">
      <c r="A6" s="15">
        <v>138</v>
      </c>
      <c r="B6" s="15">
        <v>11</v>
      </c>
      <c r="C6" s="22"/>
      <c r="D6" s="16" t="s">
        <v>277</v>
      </c>
      <c r="E6" s="17">
        <v>1.7500000000000002E-2</v>
      </c>
      <c r="F6" s="21">
        <v>44531</v>
      </c>
      <c r="G6" s="18">
        <v>44533</v>
      </c>
      <c r="H6" s="18">
        <v>48388</v>
      </c>
      <c r="I6" s="19">
        <v>4000</v>
      </c>
      <c r="J6" s="20" t="s">
        <v>70</v>
      </c>
      <c r="K6" s="69">
        <v>2.487E-2</v>
      </c>
      <c r="L6" s="69">
        <v>2.5230000000000002E-2</v>
      </c>
      <c r="M6" s="69">
        <v>2.5340000000000001E-2</v>
      </c>
      <c r="N6" s="45">
        <v>13786.27</v>
      </c>
      <c r="O6" s="47">
        <v>13559.08</v>
      </c>
      <c r="P6" s="71">
        <v>227.19</v>
      </c>
      <c r="Q6" s="45">
        <v>8936.27</v>
      </c>
      <c r="R6" s="47">
        <v>8709.08</v>
      </c>
      <c r="S6" s="72">
        <v>227.19</v>
      </c>
      <c r="T6" s="48">
        <v>16063.73</v>
      </c>
      <c r="U6" s="67">
        <v>8398.4306407999993</v>
      </c>
      <c r="V6" s="16" t="s">
        <v>113</v>
      </c>
      <c r="W6" s="45"/>
    </row>
    <row r="7" spans="1:23" s="16" customFormat="1" ht="13.5" customHeight="1" x14ac:dyDescent="0.2">
      <c r="A7" s="15">
        <v>139</v>
      </c>
      <c r="B7" s="15">
        <v>8</v>
      </c>
      <c r="C7" s="22" t="s">
        <v>178</v>
      </c>
      <c r="D7" s="16" t="s">
        <v>278</v>
      </c>
      <c r="E7" s="17" t="s">
        <v>157</v>
      </c>
      <c r="F7" s="21">
        <v>44531</v>
      </c>
      <c r="G7" s="18">
        <v>44533</v>
      </c>
      <c r="H7" s="18">
        <v>48152</v>
      </c>
      <c r="I7" s="19">
        <v>3000</v>
      </c>
      <c r="J7" s="20" t="s">
        <v>70</v>
      </c>
      <c r="K7" s="69">
        <v>-0.23447999999999999</v>
      </c>
      <c r="L7" s="69">
        <v>-0.22949000000000003</v>
      </c>
      <c r="M7" s="69">
        <v>-0.22867999999999999</v>
      </c>
      <c r="N7" s="45">
        <v>8172.97</v>
      </c>
      <c r="O7" s="47">
        <v>7942</v>
      </c>
      <c r="P7" s="71">
        <v>230.97</v>
      </c>
      <c r="Q7" s="45">
        <v>4910.97</v>
      </c>
      <c r="R7" s="47">
        <v>4680</v>
      </c>
      <c r="S7" s="72">
        <v>230.97</v>
      </c>
      <c r="T7" s="48">
        <v>-4910.97</v>
      </c>
      <c r="U7" s="67">
        <v>4996.3064661199996</v>
      </c>
      <c r="V7" s="16" t="s">
        <v>113</v>
      </c>
      <c r="W7" s="45"/>
    </row>
    <row r="8" spans="1:23" s="16" customFormat="1" ht="13.5" customHeight="1" x14ac:dyDescent="0.2">
      <c r="A8" s="15">
        <v>105</v>
      </c>
      <c r="B8" s="15">
        <v>18</v>
      </c>
      <c r="C8" s="22" t="s">
        <v>178</v>
      </c>
      <c r="D8" s="16" t="s">
        <v>256</v>
      </c>
      <c r="E8" s="17">
        <v>2.75E-2</v>
      </c>
      <c r="F8" s="21">
        <v>44531</v>
      </c>
      <c r="G8" s="18">
        <v>44533</v>
      </c>
      <c r="H8" s="18">
        <v>47322</v>
      </c>
      <c r="I8" s="19">
        <v>2000</v>
      </c>
      <c r="J8" s="20" t="s">
        <v>70</v>
      </c>
      <c r="K8" s="69">
        <v>2.5870000000000001E-2</v>
      </c>
      <c r="L8" s="69">
        <v>2.613E-2</v>
      </c>
      <c r="M8" s="69">
        <v>2.632E-2</v>
      </c>
      <c r="N8" s="45">
        <v>6932.45</v>
      </c>
      <c r="O8" s="47">
        <v>6821.26</v>
      </c>
      <c r="P8" s="71">
        <v>111.19</v>
      </c>
      <c r="Q8" s="45">
        <v>5557.45</v>
      </c>
      <c r="R8" s="47">
        <v>5446.26</v>
      </c>
      <c r="S8" s="72">
        <v>111.19</v>
      </c>
      <c r="T8" s="48">
        <v>-5557.45</v>
      </c>
      <c r="U8" s="67">
        <v>5664.8867830499994</v>
      </c>
      <c r="V8" s="16" t="s">
        <v>113</v>
      </c>
      <c r="W8" s="45"/>
    </row>
    <row r="9" spans="1:23" s="16" customFormat="1" ht="13.5" customHeight="1" x14ac:dyDescent="0.2">
      <c r="A9" s="15">
        <v>139</v>
      </c>
      <c r="B9" s="15">
        <v>7</v>
      </c>
      <c r="C9" s="22" t="s">
        <v>178</v>
      </c>
      <c r="D9" s="16" t="s">
        <v>278</v>
      </c>
      <c r="E9" s="17" t="s">
        <v>157</v>
      </c>
      <c r="F9" s="21">
        <v>44510</v>
      </c>
      <c r="G9" s="18">
        <v>44512</v>
      </c>
      <c r="H9" s="18">
        <v>48152</v>
      </c>
      <c r="I9" s="19">
        <v>5000</v>
      </c>
      <c r="J9" s="20" t="s">
        <v>70</v>
      </c>
      <c r="K9" s="69">
        <v>-0.22652999999999998</v>
      </c>
      <c r="L9" s="69">
        <v>-0.20492000000000002</v>
      </c>
      <c r="M9" s="69">
        <v>-0.20239000000000001</v>
      </c>
      <c r="N9" s="45">
        <v>17408.54</v>
      </c>
      <c r="O9" s="47">
        <v>16278.41</v>
      </c>
      <c r="P9" s="71">
        <v>1130.1300000000001</v>
      </c>
      <c r="Q9" s="45">
        <v>8730.1299999999992</v>
      </c>
      <c r="R9" s="47">
        <v>7600</v>
      </c>
      <c r="S9" s="72">
        <v>1130.1300000000001</v>
      </c>
      <c r="T9" s="48">
        <v>-8730.1299999999992</v>
      </c>
      <c r="U9" s="67">
        <v>8853.4565360400011</v>
      </c>
      <c r="V9" s="16" t="s">
        <v>113</v>
      </c>
      <c r="W9" s="45"/>
    </row>
    <row r="10" spans="1:23" s="16" customFormat="1" ht="13.5" customHeight="1" x14ac:dyDescent="0.2">
      <c r="A10" s="15">
        <v>105</v>
      </c>
      <c r="B10" s="15">
        <v>17</v>
      </c>
      <c r="C10" s="22"/>
      <c r="D10" s="16" t="s">
        <v>256</v>
      </c>
      <c r="E10" s="17">
        <v>2.75E-2</v>
      </c>
      <c r="F10" s="21">
        <v>44510</v>
      </c>
      <c r="G10" s="18">
        <v>44512</v>
      </c>
      <c r="H10" s="18">
        <v>47322</v>
      </c>
      <c r="I10" s="19">
        <v>3000</v>
      </c>
      <c r="J10" s="20" t="s">
        <v>70</v>
      </c>
      <c r="K10" s="69">
        <v>2.734E-2</v>
      </c>
      <c r="L10" s="69">
        <v>2.7650000000000001E-2</v>
      </c>
      <c r="M10" s="69">
        <v>2.7839999999999997E-2</v>
      </c>
      <c r="N10" s="45">
        <v>5805</v>
      </c>
      <c r="O10" s="47">
        <v>5805</v>
      </c>
      <c r="P10" s="71">
        <v>0</v>
      </c>
      <c r="Q10" s="45">
        <v>3250</v>
      </c>
      <c r="R10" s="47">
        <v>3250</v>
      </c>
      <c r="S10" s="72">
        <v>0</v>
      </c>
      <c r="T10" s="48">
        <v>21750</v>
      </c>
      <c r="U10" s="67">
        <v>3273.9201575400011</v>
      </c>
      <c r="V10" s="16" t="s">
        <v>113</v>
      </c>
      <c r="W10" s="45"/>
    </row>
    <row r="11" spans="1:23" s="16" customFormat="1" ht="13.5" customHeight="1" x14ac:dyDescent="0.2">
      <c r="A11" s="15">
        <v>103</v>
      </c>
      <c r="B11" s="15">
        <v>32</v>
      </c>
      <c r="C11" s="22" t="s">
        <v>178</v>
      </c>
      <c r="D11" s="16" t="s">
        <v>252</v>
      </c>
      <c r="E11" s="17">
        <v>0.02</v>
      </c>
      <c r="F11" s="21">
        <v>44510</v>
      </c>
      <c r="G11" s="18">
        <v>44512</v>
      </c>
      <c r="H11" s="18">
        <v>48865</v>
      </c>
      <c r="I11" s="19">
        <v>5000</v>
      </c>
      <c r="J11" s="20" t="s">
        <v>70</v>
      </c>
      <c r="K11" s="69">
        <v>2.63E-2</v>
      </c>
      <c r="L11" s="69">
        <v>2.6419999999999999E-2</v>
      </c>
      <c r="M11" s="69">
        <v>2.6539999999999998E-2</v>
      </c>
      <c r="N11" s="45">
        <v>8650</v>
      </c>
      <c r="O11" s="47">
        <v>8650</v>
      </c>
      <c r="P11" s="71">
        <v>0</v>
      </c>
      <c r="Q11" s="45">
        <v>5000</v>
      </c>
      <c r="R11" s="47">
        <v>5000</v>
      </c>
      <c r="S11" s="72">
        <v>0</v>
      </c>
      <c r="T11" s="48">
        <v>-5000</v>
      </c>
      <c r="U11" s="67">
        <v>4683.5891780799993</v>
      </c>
      <c r="V11" s="16" t="s">
        <v>113</v>
      </c>
      <c r="W11" s="45"/>
    </row>
    <row r="12" spans="1:23" s="16" customFormat="1" ht="13.5" customHeight="1" x14ac:dyDescent="0.2">
      <c r="A12" s="15">
        <v>103</v>
      </c>
      <c r="B12" s="15">
        <v>31</v>
      </c>
      <c r="C12" s="22"/>
      <c r="D12" s="16" t="s">
        <v>252</v>
      </c>
      <c r="E12" s="17">
        <v>0.02</v>
      </c>
      <c r="F12" s="21">
        <v>44482</v>
      </c>
      <c r="G12" s="18">
        <v>44484</v>
      </c>
      <c r="H12" s="18">
        <v>48865</v>
      </c>
      <c r="I12" s="19">
        <v>5000</v>
      </c>
      <c r="J12" s="20" t="s">
        <v>70</v>
      </c>
      <c r="K12" s="69">
        <v>2.3449999999999999E-2</v>
      </c>
      <c r="L12" s="69">
        <v>2.376E-2</v>
      </c>
      <c r="M12" s="69">
        <v>2.4009999999999997E-2</v>
      </c>
      <c r="N12" s="45">
        <v>10630.71</v>
      </c>
      <c r="O12" s="47">
        <v>10206</v>
      </c>
      <c r="P12" s="71">
        <v>424.71</v>
      </c>
      <c r="Q12" s="45">
        <v>5424.71</v>
      </c>
      <c r="R12" s="47">
        <v>5000</v>
      </c>
      <c r="S12" s="72">
        <v>424.71</v>
      </c>
      <c r="T12" s="48">
        <v>13575.29</v>
      </c>
      <c r="U12" s="67">
        <v>5214.3429168299999</v>
      </c>
      <c r="V12" s="16" t="s">
        <v>113</v>
      </c>
      <c r="W12" s="45"/>
    </row>
    <row r="13" spans="1:23" s="16" customFormat="1" ht="13.5" customHeight="1" x14ac:dyDescent="0.2">
      <c r="A13" s="15">
        <v>49</v>
      </c>
      <c r="B13" s="15">
        <v>23</v>
      </c>
      <c r="C13" s="22"/>
      <c r="D13" s="16" t="s">
        <v>137</v>
      </c>
      <c r="E13" s="17">
        <v>4.2000000000000003E-2</v>
      </c>
      <c r="F13" s="21">
        <v>44482</v>
      </c>
      <c r="G13" s="18">
        <v>44484</v>
      </c>
      <c r="H13" s="18">
        <v>50013</v>
      </c>
      <c r="I13" s="19">
        <v>3000</v>
      </c>
      <c r="J13" s="20" t="s">
        <v>70</v>
      </c>
      <c r="K13" s="69">
        <v>2.35E-2</v>
      </c>
      <c r="L13" s="69">
        <v>2.3800000000000002E-2</v>
      </c>
      <c r="M13" s="69">
        <v>2.418E-2</v>
      </c>
      <c r="N13" s="45">
        <v>8811</v>
      </c>
      <c r="O13" s="47">
        <v>8811</v>
      </c>
      <c r="P13" s="71">
        <v>0</v>
      </c>
      <c r="Q13" s="45">
        <v>3000</v>
      </c>
      <c r="R13" s="47">
        <v>3000</v>
      </c>
      <c r="S13" s="72">
        <v>0</v>
      </c>
      <c r="T13" s="48">
        <v>1000</v>
      </c>
      <c r="U13" s="67">
        <v>3795.7764000299999</v>
      </c>
      <c r="V13" s="16" t="s">
        <v>113</v>
      </c>
      <c r="W13" s="45"/>
    </row>
    <row r="14" spans="1:23" s="16" customFormat="1" ht="13.5" customHeight="1" x14ac:dyDescent="0.2">
      <c r="A14" s="15">
        <v>78</v>
      </c>
      <c r="B14" s="15">
        <v>30</v>
      </c>
      <c r="C14" s="22"/>
      <c r="D14" s="16" t="s">
        <v>203</v>
      </c>
      <c r="E14" s="17">
        <v>2.5000000000000001E-2</v>
      </c>
      <c r="F14" s="21">
        <v>44482</v>
      </c>
      <c r="G14" s="18">
        <v>44484</v>
      </c>
      <c r="H14" s="18">
        <v>46990</v>
      </c>
      <c r="I14" s="19">
        <v>5000</v>
      </c>
      <c r="J14" s="20" t="s">
        <v>70</v>
      </c>
      <c r="K14" s="69">
        <v>2.2890000000000001E-2</v>
      </c>
      <c r="L14" s="69">
        <v>2.3290000000000002E-2</v>
      </c>
      <c r="M14" s="69">
        <v>2.3700000000000002E-2</v>
      </c>
      <c r="N14" s="45">
        <v>7132</v>
      </c>
      <c r="O14" s="47">
        <v>7132</v>
      </c>
      <c r="P14" s="71">
        <v>0</v>
      </c>
      <c r="Q14" s="45">
        <v>5000</v>
      </c>
      <c r="R14" s="47">
        <v>5000</v>
      </c>
      <c r="S14" s="72">
        <v>0</v>
      </c>
      <c r="T14" s="48">
        <v>10000</v>
      </c>
      <c r="U14" s="67">
        <v>5070.8890110699995</v>
      </c>
      <c r="V14" s="16" t="s">
        <v>113</v>
      </c>
      <c r="W14" s="45"/>
    </row>
    <row r="15" spans="1:23" s="16" customFormat="1" ht="13.5" customHeight="1" x14ac:dyDescent="0.2">
      <c r="A15" s="15">
        <v>139</v>
      </c>
      <c r="B15" s="15">
        <v>6</v>
      </c>
      <c r="C15" s="22"/>
      <c r="D15" s="16" t="s">
        <v>278</v>
      </c>
      <c r="E15" s="17" t="s">
        <v>157</v>
      </c>
      <c r="F15" s="21">
        <v>44461</v>
      </c>
      <c r="G15" s="18">
        <v>44463</v>
      </c>
      <c r="H15" s="18">
        <v>48152</v>
      </c>
      <c r="I15" s="19">
        <v>2000</v>
      </c>
      <c r="J15" s="20" t="s">
        <v>70</v>
      </c>
      <c r="K15" s="69">
        <v>-7.0129999999999998E-2</v>
      </c>
      <c r="L15" s="69">
        <v>-6.8040000000000003E-2</v>
      </c>
      <c r="M15" s="69">
        <v>-6.5949999999999995E-2</v>
      </c>
      <c r="N15" s="45">
        <v>12505.57</v>
      </c>
      <c r="O15" s="47">
        <v>12295.4</v>
      </c>
      <c r="P15" s="71">
        <v>210.17</v>
      </c>
      <c r="Q15" s="45">
        <v>2210.17</v>
      </c>
      <c r="R15" s="47">
        <v>2000</v>
      </c>
      <c r="S15" s="72">
        <v>210.17</v>
      </c>
      <c r="T15" s="48">
        <v>14227.15</v>
      </c>
      <c r="U15" s="67">
        <v>2226.2066251599999</v>
      </c>
      <c r="V15" s="16" t="s">
        <v>113</v>
      </c>
      <c r="W15" s="45"/>
    </row>
    <row r="16" spans="1:23" s="16" customFormat="1" ht="13.5" customHeight="1" x14ac:dyDescent="0.2">
      <c r="A16" s="15">
        <v>138</v>
      </c>
      <c r="B16" s="15">
        <v>10</v>
      </c>
      <c r="C16" s="22"/>
      <c r="D16" s="16" t="s">
        <v>277</v>
      </c>
      <c r="E16" s="17">
        <v>1.7500000000000002E-2</v>
      </c>
      <c r="F16" s="21">
        <v>44461</v>
      </c>
      <c r="G16" s="18">
        <v>44463</v>
      </c>
      <c r="H16" s="18">
        <v>48388</v>
      </c>
      <c r="I16" s="19">
        <v>2000</v>
      </c>
      <c r="J16" s="20" t="s">
        <v>70</v>
      </c>
      <c r="K16" s="69">
        <v>1.9029999999999998E-2</v>
      </c>
      <c r="L16" s="69">
        <v>1.9439999999999999E-2</v>
      </c>
      <c r="M16" s="69">
        <v>1.9560000000000001E-2</v>
      </c>
      <c r="N16" s="45">
        <v>12402.96</v>
      </c>
      <c r="O16" s="47">
        <v>11895</v>
      </c>
      <c r="P16" s="71">
        <v>507.96</v>
      </c>
      <c r="Q16" s="45">
        <v>4257.96</v>
      </c>
      <c r="R16" s="47">
        <v>3750</v>
      </c>
      <c r="S16" s="72">
        <v>507.96</v>
      </c>
      <c r="T16" s="48">
        <v>5742.04</v>
      </c>
      <c r="U16" s="67">
        <v>4209.8752173199991</v>
      </c>
      <c r="V16" s="16" t="s">
        <v>113</v>
      </c>
      <c r="W16" s="45"/>
    </row>
    <row r="17" spans="1:23" s="16" customFormat="1" ht="13.5" customHeight="1" x14ac:dyDescent="0.2">
      <c r="A17" s="15">
        <v>142</v>
      </c>
      <c r="B17" s="15">
        <v>2</v>
      </c>
      <c r="C17" s="22"/>
      <c r="D17" s="16" t="s">
        <v>279</v>
      </c>
      <c r="E17" s="17">
        <v>1.95E-2</v>
      </c>
      <c r="F17" s="21">
        <v>44461</v>
      </c>
      <c r="G17" s="18">
        <v>44463</v>
      </c>
      <c r="H17" s="18">
        <v>50251</v>
      </c>
      <c r="I17" s="19">
        <v>2000</v>
      </c>
      <c r="J17" s="20" t="s">
        <v>70</v>
      </c>
      <c r="K17" s="69">
        <v>2.0299999999999999E-2</v>
      </c>
      <c r="L17" s="69">
        <v>2.0500000000000004E-2</v>
      </c>
      <c r="M17" s="69">
        <v>2.0569999999999998E-2</v>
      </c>
      <c r="N17" s="45">
        <v>3479.4</v>
      </c>
      <c r="O17" s="47">
        <v>3250</v>
      </c>
      <c r="P17" s="71">
        <v>229.4</v>
      </c>
      <c r="Q17" s="45">
        <v>2629.4</v>
      </c>
      <c r="R17" s="47">
        <v>2400</v>
      </c>
      <c r="S17" s="72">
        <v>229.4</v>
      </c>
      <c r="T17" s="48">
        <v>7944.5</v>
      </c>
      <c r="U17" s="67">
        <v>2598.1093342400009</v>
      </c>
      <c r="V17" s="16" t="s">
        <v>113</v>
      </c>
      <c r="W17" s="45"/>
    </row>
    <row r="18" spans="1:23" s="16" customFormat="1" ht="13.5" customHeight="1" x14ac:dyDescent="0.2">
      <c r="A18" s="15">
        <v>138</v>
      </c>
      <c r="B18" s="15">
        <v>9</v>
      </c>
      <c r="C18" s="22" t="s">
        <v>178</v>
      </c>
      <c r="D18" s="16" t="s">
        <v>277</v>
      </c>
      <c r="E18" s="17">
        <v>1.7500000000000002E-2</v>
      </c>
      <c r="F18" s="21">
        <v>44447</v>
      </c>
      <c r="G18" s="18">
        <v>44449</v>
      </c>
      <c r="H18" s="18">
        <v>48388</v>
      </c>
      <c r="I18" s="19">
        <v>3000</v>
      </c>
      <c r="J18" s="20" t="s">
        <v>70</v>
      </c>
      <c r="K18" s="69">
        <v>1.787E-2</v>
      </c>
      <c r="L18" s="69">
        <v>1.7950000000000001E-2</v>
      </c>
      <c r="M18" s="69">
        <v>1.8030000000000001E-2</v>
      </c>
      <c r="N18" s="45">
        <v>8160</v>
      </c>
      <c r="O18" s="47">
        <v>8160</v>
      </c>
      <c r="P18" s="71">
        <v>0</v>
      </c>
      <c r="Q18" s="45">
        <v>3000</v>
      </c>
      <c r="R18" s="47">
        <v>3000</v>
      </c>
      <c r="S18" s="72">
        <v>0</v>
      </c>
      <c r="T18" s="48">
        <v>-3000</v>
      </c>
      <c r="U18" s="67">
        <v>3006.7369862999999</v>
      </c>
      <c r="V18" s="16" t="s">
        <v>113</v>
      </c>
      <c r="W18" s="45"/>
    </row>
    <row r="19" spans="1:23" s="16" customFormat="1" ht="13.5" customHeight="1" x14ac:dyDescent="0.2">
      <c r="A19" s="15">
        <v>125</v>
      </c>
      <c r="B19" s="15">
        <v>19</v>
      </c>
      <c r="C19" s="22" t="s">
        <v>178</v>
      </c>
      <c r="D19" s="16" t="s">
        <v>269</v>
      </c>
      <c r="E19" s="17">
        <v>1.4999999999999999E-2</v>
      </c>
      <c r="F19" s="21">
        <v>44447</v>
      </c>
      <c r="G19" s="18">
        <v>44449</v>
      </c>
      <c r="H19" s="18">
        <v>51250</v>
      </c>
      <c r="I19" s="19">
        <v>1000</v>
      </c>
      <c r="J19" s="20" t="s">
        <v>70</v>
      </c>
      <c r="K19" s="69">
        <v>2.137E-2</v>
      </c>
      <c r="L19" s="69">
        <v>2.147E-2</v>
      </c>
      <c r="M19" s="69">
        <v>2.154E-2</v>
      </c>
      <c r="N19" s="45">
        <v>2386.75</v>
      </c>
      <c r="O19" s="47">
        <v>2336.36</v>
      </c>
      <c r="P19" s="71">
        <v>50.39</v>
      </c>
      <c r="Q19" s="45">
        <v>1186.75</v>
      </c>
      <c r="R19" s="47">
        <v>1136.3599999999999</v>
      </c>
      <c r="S19" s="72">
        <v>50.39</v>
      </c>
      <c r="T19" s="48">
        <v>-1186.75</v>
      </c>
      <c r="U19" s="67">
        <v>1076.67301886</v>
      </c>
      <c r="V19" s="16" t="s">
        <v>113</v>
      </c>
      <c r="W19" s="45"/>
    </row>
    <row r="20" spans="1:23" s="16" customFormat="1" ht="13.5" customHeight="1" x14ac:dyDescent="0.2">
      <c r="A20" s="15">
        <v>142</v>
      </c>
      <c r="B20" s="15">
        <v>1</v>
      </c>
      <c r="C20" s="22"/>
      <c r="D20" s="16" t="s">
        <v>279</v>
      </c>
      <c r="E20" s="17">
        <v>1.95E-2</v>
      </c>
      <c r="F20" s="21">
        <v>44433</v>
      </c>
      <c r="G20" s="18">
        <v>44435</v>
      </c>
      <c r="H20" s="18">
        <v>50251</v>
      </c>
      <c r="I20" s="19">
        <v>2000</v>
      </c>
      <c r="J20" s="20" t="s">
        <v>70</v>
      </c>
      <c r="K20" s="69">
        <v>1.9380000000000001E-2</v>
      </c>
      <c r="L20" s="69">
        <v>1.9449999999999999E-2</v>
      </c>
      <c r="M20" s="69">
        <v>1.949E-2</v>
      </c>
      <c r="N20" s="45">
        <v>4900.1000000000004</v>
      </c>
      <c r="O20" s="47">
        <v>4664</v>
      </c>
      <c r="P20" s="71">
        <v>236.1</v>
      </c>
      <c r="Q20" s="45">
        <v>2426.1</v>
      </c>
      <c r="R20" s="47">
        <v>2190</v>
      </c>
      <c r="S20" s="72">
        <v>236.1</v>
      </c>
      <c r="T20" s="48">
        <v>2000</v>
      </c>
      <c r="U20" s="67">
        <v>2427.764909</v>
      </c>
      <c r="V20" s="16" t="s">
        <v>113</v>
      </c>
      <c r="W20" s="45"/>
    </row>
    <row r="21" spans="1:23" s="16" customFormat="1" ht="13.5" customHeight="1" x14ac:dyDescent="0.2">
      <c r="A21" s="15">
        <v>105</v>
      </c>
      <c r="B21" s="15">
        <v>16</v>
      </c>
      <c r="C21" s="22" t="s">
        <v>178</v>
      </c>
      <c r="D21" s="16" t="s">
        <v>256</v>
      </c>
      <c r="E21" s="17">
        <v>2.75E-2</v>
      </c>
      <c r="F21" s="21">
        <v>44433</v>
      </c>
      <c r="G21" s="18">
        <v>44435</v>
      </c>
      <c r="H21" s="18">
        <v>47322</v>
      </c>
      <c r="I21" s="19">
        <v>4000</v>
      </c>
      <c r="J21" s="20" t="s">
        <v>70</v>
      </c>
      <c r="K21" s="69">
        <v>1.7510000000000001E-2</v>
      </c>
      <c r="L21" s="69">
        <v>1.7770000000000001E-2</v>
      </c>
      <c r="M21" s="69">
        <v>1.788E-2</v>
      </c>
      <c r="N21" s="45">
        <v>7684.36</v>
      </c>
      <c r="O21" s="47">
        <v>7590</v>
      </c>
      <c r="P21" s="71">
        <v>94.36</v>
      </c>
      <c r="Q21" s="45">
        <v>4094.36</v>
      </c>
      <c r="R21" s="47">
        <v>4000</v>
      </c>
      <c r="S21" s="72">
        <v>94.36</v>
      </c>
      <c r="T21" s="48">
        <v>-4094.36</v>
      </c>
      <c r="U21" s="67">
        <v>4396.5653724700005</v>
      </c>
      <c r="V21" s="16" t="s">
        <v>113</v>
      </c>
      <c r="W21" s="45"/>
    </row>
    <row r="22" spans="1:23" s="16" customFormat="1" ht="13.5" customHeight="1" x14ac:dyDescent="0.2">
      <c r="A22" s="15">
        <v>129</v>
      </c>
      <c r="B22" s="15">
        <v>2</v>
      </c>
      <c r="C22" s="22" t="s">
        <v>264</v>
      </c>
      <c r="D22" s="16" t="s">
        <v>270</v>
      </c>
      <c r="E22" s="17">
        <v>0</v>
      </c>
      <c r="F22" s="21">
        <v>44426</v>
      </c>
      <c r="G22" s="18">
        <v>44428</v>
      </c>
      <c r="H22" s="18">
        <v>46595</v>
      </c>
      <c r="I22" s="19">
        <v>100</v>
      </c>
      <c r="J22" s="20" t="s">
        <v>70</v>
      </c>
      <c r="K22" s="69">
        <v>-2.8400000000000005E-3</v>
      </c>
      <c r="L22" s="69">
        <v>-1.7799999999999999E-3</v>
      </c>
      <c r="M22" s="69">
        <v>-1.5399999999999999E-3</v>
      </c>
      <c r="N22" s="45">
        <v>534</v>
      </c>
      <c r="O22" s="47">
        <v>534</v>
      </c>
      <c r="P22" s="71">
        <v>0</v>
      </c>
      <c r="Q22" s="45">
        <v>200</v>
      </c>
      <c r="R22" s="47">
        <v>200</v>
      </c>
      <c r="S22" s="72">
        <v>0</v>
      </c>
      <c r="T22" s="48">
        <v>0</v>
      </c>
      <c r="U22" s="67">
        <v>202.13040000000001</v>
      </c>
      <c r="V22" s="16" t="s">
        <v>113</v>
      </c>
      <c r="W22" s="45"/>
    </row>
    <row r="23" spans="1:23" s="16" customFormat="1" ht="13.5" customHeight="1" x14ac:dyDescent="0.2">
      <c r="A23" s="15">
        <v>53</v>
      </c>
      <c r="B23" s="15">
        <v>12</v>
      </c>
      <c r="C23" s="22"/>
      <c r="D23" s="16" t="s">
        <v>150</v>
      </c>
      <c r="E23" s="17">
        <v>4.8500000000000001E-2</v>
      </c>
      <c r="F23" s="21">
        <v>44419</v>
      </c>
      <c r="G23" s="18">
        <v>44421</v>
      </c>
      <c r="H23" s="18">
        <v>57675</v>
      </c>
      <c r="I23" s="19">
        <v>500</v>
      </c>
      <c r="J23" s="20" t="s">
        <v>70</v>
      </c>
      <c r="K23" s="69">
        <v>2.6630000000000001E-2</v>
      </c>
      <c r="L23" s="69">
        <v>2.666E-2</v>
      </c>
      <c r="M23" s="69">
        <v>2.6749999999999999E-2</v>
      </c>
      <c r="N23" s="45">
        <v>1475.8</v>
      </c>
      <c r="O23" s="47">
        <v>1439</v>
      </c>
      <c r="P23" s="71">
        <v>36.799999999999997</v>
      </c>
      <c r="Q23" s="45">
        <v>736.8</v>
      </c>
      <c r="R23" s="47">
        <v>700</v>
      </c>
      <c r="S23" s="72">
        <v>36.799999999999997</v>
      </c>
      <c r="T23" s="48">
        <v>1263.1999999999998</v>
      </c>
      <c r="U23" s="67">
        <v>1133.4683086700002</v>
      </c>
      <c r="V23" s="16" t="s">
        <v>113</v>
      </c>
      <c r="W23" s="45"/>
    </row>
    <row r="24" spans="1:23" s="16" customFormat="1" ht="13.5" customHeight="1" x14ac:dyDescent="0.2">
      <c r="A24" s="15">
        <v>130</v>
      </c>
      <c r="B24" s="15">
        <v>12</v>
      </c>
      <c r="C24" s="22"/>
      <c r="D24" s="16" t="s">
        <v>271</v>
      </c>
      <c r="E24" s="17">
        <v>5.0000000000000001E-4</v>
      </c>
      <c r="F24" s="21">
        <v>44419</v>
      </c>
      <c r="G24" s="18">
        <v>44421</v>
      </c>
      <c r="H24" s="18">
        <v>47451</v>
      </c>
      <c r="I24" s="19">
        <v>2000</v>
      </c>
      <c r="J24" s="20" t="s">
        <v>70</v>
      </c>
      <c r="K24" s="69">
        <v>1.7239999999999998E-2</v>
      </c>
      <c r="L24" s="69">
        <v>1.7520000000000001E-2</v>
      </c>
      <c r="M24" s="69">
        <v>1.7680000000000001E-2</v>
      </c>
      <c r="N24" s="45">
        <v>3079.8</v>
      </c>
      <c r="O24" s="47">
        <v>3056.8</v>
      </c>
      <c r="P24" s="71">
        <v>23</v>
      </c>
      <c r="Q24" s="45">
        <v>1429.8</v>
      </c>
      <c r="R24" s="47">
        <v>1406.8</v>
      </c>
      <c r="S24" s="72">
        <v>23</v>
      </c>
      <c r="T24" s="48">
        <v>8355.2999999999993</v>
      </c>
      <c r="U24" s="67">
        <v>1243.9274779500008</v>
      </c>
      <c r="V24" s="16" t="s">
        <v>113</v>
      </c>
      <c r="W24" s="45"/>
    </row>
    <row r="25" spans="1:23" s="16" customFormat="1" ht="13.5" customHeight="1" x14ac:dyDescent="0.2">
      <c r="A25" s="15">
        <v>138</v>
      </c>
      <c r="B25" s="15">
        <v>8</v>
      </c>
      <c r="C25" s="22"/>
      <c r="D25" s="16" t="s">
        <v>277</v>
      </c>
      <c r="E25" s="17">
        <v>1.7500000000000002E-2</v>
      </c>
      <c r="F25" s="21">
        <v>44419</v>
      </c>
      <c r="G25" s="18">
        <v>44421</v>
      </c>
      <c r="H25" s="18">
        <v>48388</v>
      </c>
      <c r="I25" s="19">
        <v>5000</v>
      </c>
      <c r="J25" s="20" t="s">
        <v>70</v>
      </c>
      <c r="K25" s="69">
        <v>1.728E-2</v>
      </c>
      <c r="L25" s="69">
        <v>1.7520000000000001E-2</v>
      </c>
      <c r="M25" s="69">
        <v>1.7850000000000001E-2</v>
      </c>
      <c r="N25" s="45">
        <v>6467</v>
      </c>
      <c r="O25" s="47">
        <v>6467</v>
      </c>
      <c r="P25" s="71">
        <v>0</v>
      </c>
      <c r="Q25" s="45">
        <v>3917</v>
      </c>
      <c r="R25" s="47">
        <v>3917</v>
      </c>
      <c r="S25" s="72">
        <v>0</v>
      </c>
      <c r="T25" s="48">
        <v>4924.43</v>
      </c>
      <c r="U25" s="67">
        <v>3937.09335341</v>
      </c>
      <c r="V25" s="16" t="s">
        <v>113</v>
      </c>
      <c r="W25" s="45"/>
    </row>
    <row r="26" spans="1:23" s="16" customFormat="1" ht="13.5" customHeight="1" x14ac:dyDescent="0.2">
      <c r="A26" s="15">
        <v>125</v>
      </c>
      <c r="B26" s="15">
        <v>18</v>
      </c>
      <c r="C26" s="22"/>
      <c r="D26" s="16" t="s">
        <v>269</v>
      </c>
      <c r="E26" s="17">
        <v>1.4999999999999999E-2</v>
      </c>
      <c r="F26" s="21">
        <v>44405</v>
      </c>
      <c r="G26" s="18">
        <v>44407</v>
      </c>
      <c r="H26" s="18">
        <v>51250</v>
      </c>
      <c r="I26" s="19">
        <v>3000</v>
      </c>
      <c r="J26" s="20" t="s">
        <v>70</v>
      </c>
      <c r="K26" s="69">
        <v>2.0640000000000002E-2</v>
      </c>
      <c r="L26" s="69">
        <v>2.0899999999999998E-2</v>
      </c>
      <c r="M26" s="69">
        <v>2.1049999999999999E-2</v>
      </c>
      <c r="N26" s="45">
        <v>4261</v>
      </c>
      <c r="O26" s="47">
        <v>4261</v>
      </c>
      <c r="P26" s="71">
        <v>0</v>
      </c>
      <c r="Q26" s="45">
        <v>2511</v>
      </c>
      <c r="R26" s="47">
        <v>2511</v>
      </c>
      <c r="S26" s="72">
        <v>0</v>
      </c>
      <c r="T26" s="48">
        <v>12677.16</v>
      </c>
      <c r="U26" s="67">
        <v>2293.3111027299997</v>
      </c>
      <c r="V26" s="16" t="s">
        <v>113</v>
      </c>
      <c r="W26" s="45"/>
    </row>
    <row r="27" spans="1:23" s="16" customFormat="1" ht="13.5" customHeight="1" x14ac:dyDescent="0.2">
      <c r="A27" s="15">
        <v>138</v>
      </c>
      <c r="B27" s="15">
        <v>7</v>
      </c>
      <c r="C27" s="22" t="s">
        <v>178</v>
      </c>
      <c r="D27" s="16" t="s">
        <v>277</v>
      </c>
      <c r="E27" s="17">
        <v>1.7500000000000002E-2</v>
      </c>
      <c r="F27" s="21">
        <v>44405</v>
      </c>
      <c r="G27" s="18">
        <v>44407</v>
      </c>
      <c r="H27" s="18">
        <v>48388</v>
      </c>
      <c r="I27" s="19">
        <v>6000</v>
      </c>
      <c r="J27" s="20" t="s">
        <v>70</v>
      </c>
      <c r="K27" s="69">
        <v>1.6459999999999999E-2</v>
      </c>
      <c r="L27" s="69">
        <v>1.6629999999999999E-2</v>
      </c>
      <c r="M27" s="69">
        <v>1.6719999999999999E-2</v>
      </c>
      <c r="N27" s="45">
        <v>11032</v>
      </c>
      <c r="O27" s="47">
        <v>10924</v>
      </c>
      <c r="P27" s="71">
        <v>108</v>
      </c>
      <c r="Q27" s="45">
        <v>6652</v>
      </c>
      <c r="R27" s="47">
        <v>6544</v>
      </c>
      <c r="S27" s="72">
        <v>108</v>
      </c>
      <c r="T27" s="48">
        <v>-6652</v>
      </c>
      <c r="U27" s="67">
        <v>6740.0800076800006</v>
      </c>
      <c r="V27" s="16" t="s">
        <v>113</v>
      </c>
      <c r="W27" s="45"/>
    </row>
    <row r="28" spans="1:23" s="16" customFormat="1" ht="13.5" customHeight="1" x14ac:dyDescent="0.2">
      <c r="A28" s="15">
        <v>90</v>
      </c>
      <c r="B28" s="15">
        <v>24</v>
      </c>
      <c r="C28" s="22"/>
      <c r="D28" s="16" t="s">
        <v>208</v>
      </c>
      <c r="E28" s="17" t="s">
        <v>157</v>
      </c>
      <c r="F28" s="21">
        <v>44405</v>
      </c>
      <c r="G28" s="18">
        <v>44407</v>
      </c>
      <c r="H28" s="18">
        <v>46710</v>
      </c>
      <c r="I28" s="19">
        <v>2000</v>
      </c>
      <c r="J28" s="20" t="s">
        <v>70</v>
      </c>
      <c r="K28" s="69">
        <v>-7.1760000000000004E-2</v>
      </c>
      <c r="L28" s="69">
        <v>-6.0819999999999999E-2</v>
      </c>
      <c r="M28" s="69">
        <v>-5.5670000000000004E-2</v>
      </c>
      <c r="N28" s="45">
        <v>2905</v>
      </c>
      <c r="O28" s="47">
        <v>2905</v>
      </c>
      <c r="P28" s="71">
        <v>0</v>
      </c>
      <c r="Q28" s="45">
        <v>1805</v>
      </c>
      <c r="R28" s="47">
        <v>1805</v>
      </c>
      <c r="S28" s="72">
        <v>0</v>
      </c>
      <c r="T28" s="48">
        <v>8195</v>
      </c>
      <c r="U28" s="67">
        <v>1799.7654</v>
      </c>
      <c r="V28" s="16" t="s">
        <v>113</v>
      </c>
      <c r="W28" s="45"/>
    </row>
    <row r="29" spans="1:23" s="16" customFormat="1" ht="13.5" customHeight="1" x14ac:dyDescent="0.2">
      <c r="A29" s="15">
        <v>49</v>
      </c>
      <c r="B29" s="15">
        <v>22</v>
      </c>
      <c r="C29" s="22" t="s">
        <v>178</v>
      </c>
      <c r="D29" s="16" t="s">
        <v>137</v>
      </c>
      <c r="E29" s="17">
        <v>4.2000000000000003E-2</v>
      </c>
      <c r="F29" s="21">
        <v>44391</v>
      </c>
      <c r="G29" s="18">
        <v>44393</v>
      </c>
      <c r="H29" s="18">
        <v>50013</v>
      </c>
      <c r="I29" s="19">
        <v>3000</v>
      </c>
      <c r="J29" s="20" t="s">
        <v>70</v>
      </c>
      <c r="K29" s="69">
        <v>1.8749999999999999E-2</v>
      </c>
      <c r="L29" s="69">
        <v>1.9050000000000001E-2</v>
      </c>
      <c r="M29" s="69">
        <v>1.9140000000000001E-2</v>
      </c>
      <c r="N29" s="45">
        <v>7555.99</v>
      </c>
      <c r="O29" s="47">
        <v>7021</v>
      </c>
      <c r="P29" s="71">
        <v>534.99</v>
      </c>
      <c r="Q29" s="45">
        <v>3990.99</v>
      </c>
      <c r="R29" s="47">
        <v>3456</v>
      </c>
      <c r="S29" s="72">
        <v>534.99</v>
      </c>
      <c r="T29" s="48">
        <v>-3990.99</v>
      </c>
      <c r="U29" s="67">
        <v>5305.5071562999992</v>
      </c>
      <c r="V29" s="16" t="s">
        <v>113</v>
      </c>
      <c r="W29" s="45"/>
    </row>
    <row r="30" spans="1:23" s="16" customFormat="1" ht="13.5" customHeight="1" x14ac:dyDescent="0.2">
      <c r="A30" s="15">
        <v>138</v>
      </c>
      <c r="B30" s="15">
        <v>6</v>
      </c>
      <c r="C30" s="22"/>
      <c r="D30" s="16" t="s">
        <v>277</v>
      </c>
      <c r="E30" s="17">
        <v>1.7500000000000002E-2</v>
      </c>
      <c r="F30" s="21">
        <v>44391</v>
      </c>
      <c r="G30" s="18">
        <v>44393</v>
      </c>
      <c r="H30" s="18">
        <v>48388</v>
      </c>
      <c r="I30" s="19">
        <v>6000</v>
      </c>
      <c r="J30" s="20" t="s">
        <v>70</v>
      </c>
      <c r="K30" s="69">
        <v>1.7170000000000001E-2</v>
      </c>
      <c r="L30" s="69">
        <v>1.7420000000000001E-2</v>
      </c>
      <c r="M30" s="69">
        <v>1.7690000000000001E-2</v>
      </c>
      <c r="N30" s="45">
        <v>6426.23</v>
      </c>
      <c r="O30" s="47">
        <v>6050</v>
      </c>
      <c r="P30" s="71">
        <v>376.23</v>
      </c>
      <c r="Q30" s="45">
        <v>4926.2299999999996</v>
      </c>
      <c r="R30" s="47">
        <v>4550</v>
      </c>
      <c r="S30" s="72">
        <v>376.23</v>
      </c>
      <c r="T30" s="48">
        <v>10000</v>
      </c>
      <c r="U30" s="67">
        <v>4949.545008500002</v>
      </c>
      <c r="V30" s="16" t="s">
        <v>113</v>
      </c>
      <c r="W30" s="45"/>
    </row>
    <row r="31" spans="1:23" s="16" customFormat="1" ht="13.5" customHeight="1" x14ac:dyDescent="0.2">
      <c r="A31" s="15">
        <v>130</v>
      </c>
      <c r="B31" s="15">
        <v>11</v>
      </c>
      <c r="C31" s="22" t="s">
        <v>178</v>
      </c>
      <c r="D31" s="16" t="s">
        <v>271</v>
      </c>
      <c r="E31" s="17">
        <v>5.0000000000000001E-4</v>
      </c>
      <c r="F31" s="21">
        <v>44391</v>
      </c>
      <c r="G31" s="18">
        <v>44393</v>
      </c>
      <c r="H31" s="18">
        <v>47451</v>
      </c>
      <c r="I31" s="19">
        <v>4000</v>
      </c>
      <c r="J31" s="20" t="s">
        <v>70</v>
      </c>
      <c r="K31" s="69">
        <v>1.7010000000000001E-2</v>
      </c>
      <c r="L31" s="69">
        <v>1.7310000000000002E-2</v>
      </c>
      <c r="M31" s="69">
        <v>1.7440000000000001E-2</v>
      </c>
      <c r="N31" s="45">
        <v>7585.35</v>
      </c>
      <c r="O31" s="47">
        <v>6734.03</v>
      </c>
      <c r="P31" s="71">
        <v>851.32</v>
      </c>
      <c r="Q31" s="45">
        <v>5021.3500000000004</v>
      </c>
      <c r="R31" s="47">
        <v>4170.03</v>
      </c>
      <c r="S31" s="72">
        <v>851.32</v>
      </c>
      <c r="T31" s="48">
        <v>-5021.3500000000004</v>
      </c>
      <c r="U31" s="67">
        <v>4370.2897542100009</v>
      </c>
      <c r="V31" s="16" t="s">
        <v>113</v>
      </c>
      <c r="W31" s="45"/>
    </row>
    <row r="32" spans="1:23" s="16" customFormat="1" ht="13.5" customHeight="1" x14ac:dyDescent="0.2">
      <c r="A32" s="15">
        <v>135</v>
      </c>
      <c r="B32" s="15">
        <v>6</v>
      </c>
      <c r="C32" s="22"/>
      <c r="D32" s="16" t="s">
        <v>276</v>
      </c>
      <c r="E32" s="17">
        <v>0</v>
      </c>
      <c r="F32" s="21">
        <v>44377</v>
      </c>
      <c r="G32" s="18">
        <v>44379</v>
      </c>
      <c r="H32" s="18">
        <v>45638</v>
      </c>
      <c r="I32" s="19">
        <v>4000</v>
      </c>
      <c r="J32" s="20" t="s">
        <v>70</v>
      </c>
      <c r="K32" s="69">
        <v>1.3600000000000001E-2</v>
      </c>
      <c r="L32" s="69">
        <v>1.4110000000000001E-2</v>
      </c>
      <c r="M32" s="69">
        <v>1.4499999999999999E-2</v>
      </c>
      <c r="N32" s="45">
        <v>6484.43</v>
      </c>
      <c r="O32" s="47">
        <v>6333.5</v>
      </c>
      <c r="P32" s="71">
        <v>150.93</v>
      </c>
      <c r="Q32" s="45">
        <v>4249.43</v>
      </c>
      <c r="R32" s="47">
        <v>4098.5</v>
      </c>
      <c r="S32" s="72">
        <v>150.93</v>
      </c>
      <c r="T32" s="48">
        <v>6406.87</v>
      </c>
      <c r="U32" s="67">
        <v>4049.1289097999993</v>
      </c>
      <c r="V32" s="16" t="s">
        <v>113</v>
      </c>
      <c r="W32" s="45"/>
    </row>
    <row r="33" spans="1:23" s="16" customFormat="1" ht="13.5" customHeight="1" x14ac:dyDescent="0.2">
      <c r="A33" s="15">
        <v>138</v>
      </c>
      <c r="B33" s="15">
        <v>5</v>
      </c>
      <c r="C33" s="22" t="s">
        <v>178</v>
      </c>
      <c r="D33" s="16" t="s">
        <v>277</v>
      </c>
      <c r="E33" s="17">
        <v>1.7500000000000002E-2</v>
      </c>
      <c r="F33" s="21">
        <v>44377</v>
      </c>
      <c r="G33" s="18">
        <v>44379</v>
      </c>
      <c r="H33" s="18">
        <v>48388</v>
      </c>
      <c r="I33" s="19">
        <v>6000</v>
      </c>
      <c r="J33" s="20" t="s">
        <v>70</v>
      </c>
      <c r="K33" s="69">
        <v>1.678E-2</v>
      </c>
      <c r="L33" s="69">
        <v>1.7000000000000001E-2</v>
      </c>
      <c r="M33" s="69">
        <v>1.711E-2</v>
      </c>
      <c r="N33" s="45">
        <v>9310</v>
      </c>
      <c r="O33" s="47">
        <v>9310</v>
      </c>
      <c r="P33" s="71">
        <v>0</v>
      </c>
      <c r="Q33" s="45">
        <v>7430</v>
      </c>
      <c r="R33" s="47">
        <v>7430</v>
      </c>
      <c r="S33" s="72">
        <v>0</v>
      </c>
      <c r="T33" s="48">
        <v>-7430</v>
      </c>
      <c r="U33" s="67">
        <v>7491.7683013599999</v>
      </c>
      <c r="V33" s="16" t="s">
        <v>113</v>
      </c>
      <c r="W33" s="45"/>
    </row>
    <row r="34" spans="1:23" s="16" customFormat="1" ht="13.5" customHeight="1" x14ac:dyDescent="0.2">
      <c r="A34" s="15">
        <v>139</v>
      </c>
      <c r="B34" s="15">
        <v>5</v>
      </c>
      <c r="C34" s="22" t="s">
        <v>178</v>
      </c>
      <c r="D34" s="16" t="s">
        <v>278</v>
      </c>
      <c r="E34" s="17" t="s">
        <v>157</v>
      </c>
      <c r="F34" s="21">
        <v>44377</v>
      </c>
      <c r="G34" s="18">
        <v>44379</v>
      </c>
      <c r="H34" s="18">
        <v>48152</v>
      </c>
      <c r="I34" s="19">
        <v>4000</v>
      </c>
      <c r="J34" s="20" t="s">
        <v>70</v>
      </c>
      <c r="K34" s="69">
        <v>-0.10703</v>
      </c>
      <c r="L34" s="69">
        <v>-8.8010000000000005E-2</v>
      </c>
      <c r="M34" s="69">
        <v>-7.152E-2</v>
      </c>
      <c r="N34" s="45">
        <v>4240</v>
      </c>
      <c r="O34" s="47">
        <v>4240</v>
      </c>
      <c r="P34" s="71">
        <v>0</v>
      </c>
      <c r="Q34" s="45">
        <v>2190</v>
      </c>
      <c r="R34" s="47">
        <v>2190</v>
      </c>
      <c r="S34" s="72">
        <v>0</v>
      </c>
      <c r="T34" s="48">
        <v>-2190</v>
      </c>
      <c r="U34" s="67">
        <v>2208.4469749999998</v>
      </c>
      <c r="V34" s="16" t="s">
        <v>113</v>
      </c>
      <c r="W34" s="45"/>
    </row>
    <row r="35" spans="1:23" s="16" customFormat="1" ht="13.5" customHeight="1" x14ac:dyDescent="0.2">
      <c r="A35" s="15">
        <v>125</v>
      </c>
      <c r="B35" s="15">
        <v>17</v>
      </c>
      <c r="C35" s="22"/>
      <c r="D35" s="16" t="s">
        <v>269</v>
      </c>
      <c r="E35" s="17">
        <v>1.4999999999999999E-2</v>
      </c>
      <c r="F35" s="21">
        <v>44356</v>
      </c>
      <c r="G35" s="18">
        <v>44358</v>
      </c>
      <c r="H35" s="18">
        <v>51250</v>
      </c>
      <c r="I35" s="19">
        <v>2000</v>
      </c>
      <c r="J35" s="20" t="s">
        <v>70</v>
      </c>
      <c r="K35" s="69">
        <v>2.1099999999999997E-2</v>
      </c>
      <c r="L35" s="69">
        <v>2.12E-2</v>
      </c>
      <c r="M35" s="69">
        <v>2.1350000000000001E-2</v>
      </c>
      <c r="N35" s="45">
        <v>4709.75</v>
      </c>
      <c r="O35" s="47">
        <v>4420</v>
      </c>
      <c r="P35" s="71">
        <v>289.75</v>
      </c>
      <c r="Q35" s="45">
        <v>2289.75</v>
      </c>
      <c r="R35" s="47">
        <v>2000</v>
      </c>
      <c r="S35" s="72">
        <v>289.75</v>
      </c>
      <c r="T35" s="48">
        <v>3500</v>
      </c>
      <c r="U35" s="67">
        <v>2075.4253596299991</v>
      </c>
      <c r="V35" s="16" t="s">
        <v>113</v>
      </c>
      <c r="W35" s="45"/>
    </row>
    <row r="36" spans="1:23" s="16" customFormat="1" ht="13.5" customHeight="1" x14ac:dyDescent="0.2">
      <c r="A36" s="15">
        <v>138</v>
      </c>
      <c r="B36" s="15">
        <v>4</v>
      </c>
      <c r="C36" s="22" t="s">
        <v>178</v>
      </c>
      <c r="D36" s="16" t="s">
        <v>277</v>
      </c>
      <c r="E36" s="17">
        <v>1.7500000000000002E-2</v>
      </c>
      <c r="F36" s="21">
        <v>44356</v>
      </c>
      <c r="G36" s="18">
        <v>44358</v>
      </c>
      <c r="H36" s="18">
        <v>48388</v>
      </c>
      <c r="I36" s="19">
        <v>6000</v>
      </c>
      <c r="J36" s="20" t="s">
        <v>70</v>
      </c>
      <c r="K36" s="69">
        <v>1.6240000000000001E-2</v>
      </c>
      <c r="L36" s="69">
        <v>1.6379999999999999E-2</v>
      </c>
      <c r="M36" s="69">
        <v>1.644E-2</v>
      </c>
      <c r="N36" s="45">
        <v>16391.53</v>
      </c>
      <c r="O36" s="47">
        <v>15173.6</v>
      </c>
      <c r="P36" s="71">
        <v>1217.93</v>
      </c>
      <c r="Q36" s="45">
        <v>7417.93</v>
      </c>
      <c r="R36" s="47">
        <v>6200</v>
      </c>
      <c r="S36" s="72">
        <v>1217.93</v>
      </c>
      <c r="T36" s="48">
        <v>-7417.93</v>
      </c>
      <c r="U36" s="67">
        <v>7518.0419741999995</v>
      </c>
      <c r="V36" s="16" t="s">
        <v>113</v>
      </c>
      <c r="W36" s="45"/>
    </row>
    <row r="37" spans="1:23" s="16" customFormat="1" ht="13.5" customHeight="1" x14ac:dyDescent="0.2">
      <c r="A37" s="15">
        <v>139</v>
      </c>
      <c r="B37" s="15">
        <v>4</v>
      </c>
      <c r="C37" s="22"/>
      <c r="D37" s="16" t="s">
        <v>278</v>
      </c>
      <c r="E37" s="17" t="s">
        <v>157</v>
      </c>
      <c r="F37" s="21">
        <v>44356</v>
      </c>
      <c r="G37" s="18">
        <v>44358</v>
      </c>
      <c r="H37" s="18">
        <v>48152</v>
      </c>
      <c r="I37" s="19">
        <v>4000</v>
      </c>
      <c r="J37" s="20" t="s">
        <v>70</v>
      </c>
      <c r="K37" s="69">
        <v>-0.12212999999999999</v>
      </c>
      <c r="L37" s="69">
        <v>-0.10948000000000001</v>
      </c>
      <c r="M37" s="69">
        <v>-9.5070000000000002E-2</v>
      </c>
      <c r="N37" s="45">
        <v>6251</v>
      </c>
      <c r="O37" s="47">
        <v>6251</v>
      </c>
      <c r="P37" s="71">
        <v>0</v>
      </c>
      <c r="Q37" s="45">
        <v>4000</v>
      </c>
      <c r="R37" s="47">
        <v>4000</v>
      </c>
      <c r="S37" s="72">
        <v>0</v>
      </c>
      <c r="T37" s="48">
        <v>8536.39</v>
      </c>
      <c r="U37" s="67">
        <v>4045.1694666900007</v>
      </c>
      <c r="V37" s="16" t="s">
        <v>113</v>
      </c>
      <c r="W37" s="45"/>
    </row>
    <row r="38" spans="1:23" s="16" customFormat="1" ht="13.5" customHeight="1" x14ac:dyDescent="0.2">
      <c r="A38" s="15">
        <v>138</v>
      </c>
      <c r="B38" s="15">
        <v>3</v>
      </c>
      <c r="C38" s="22" t="s">
        <v>178</v>
      </c>
      <c r="D38" s="16" t="s">
        <v>277</v>
      </c>
      <c r="E38" s="17">
        <v>1.7500000000000002E-2</v>
      </c>
      <c r="F38" s="21">
        <v>44342</v>
      </c>
      <c r="G38" s="18">
        <v>44344</v>
      </c>
      <c r="H38" s="18">
        <v>48388</v>
      </c>
      <c r="I38" s="19">
        <v>6000</v>
      </c>
      <c r="J38" s="20" t="s">
        <v>70</v>
      </c>
      <c r="K38" s="69">
        <v>1.6500000000000001E-2</v>
      </c>
      <c r="L38" s="69">
        <v>1.6729999999999998E-2</v>
      </c>
      <c r="M38" s="69">
        <v>1.6789999999999999E-2</v>
      </c>
      <c r="N38" s="45">
        <v>22065.31</v>
      </c>
      <c r="O38" s="47">
        <v>21621</v>
      </c>
      <c r="P38" s="71">
        <v>444.31</v>
      </c>
      <c r="Q38" s="45">
        <v>6444.31</v>
      </c>
      <c r="R38" s="47">
        <v>6000</v>
      </c>
      <c r="S38" s="72">
        <v>444.31</v>
      </c>
      <c r="T38" s="48">
        <v>-6444.31</v>
      </c>
      <c r="U38" s="67">
        <v>6504.8047119700004</v>
      </c>
      <c r="V38" s="16" t="s">
        <v>113</v>
      </c>
      <c r="W38" s="45"/>
    </row>
    <row r="39" spans="1:23" s="16" customFormat="1" ht="13.5" customHeight="1" x14ac:dyDescent="0.2">
      <c r="A39" s="15">
        <v>139</v>
      </c>
      <c r="B39" s="15">
        <v>3</v>
      </c>
      <c r="C39" s="22" t="s">
        <v>178</v>
      </c>
      <c r="D39" s="16" t="s">
        <v>278</v>
      </c>
      <c r="E39" s="17" t="s">
        <v>157</v>
      </c>
      <c r="F39" s="21">
        <v>44342</v>
      </c>
      <c r="G39" s="18">
        <v>44344</v>
      </c>
      <c r="H39" s="18">
        <v>48152</v>
      </c>
      <c r="I39" s="19">
        <v>4000</v>
      </c>
      <c r="J39" s="20" t="s">
        <v>70</v>
      </c>
      <c r="K39" s="69">
        <v>-0.15039999999999998</v>
      </c>
      <c r="L39" s="69">
        <v>-0.12452999999999999</v>
      </c>
      <c r="M39" s="69">
        <v>-0.11108999999999999</v>
      </c>
      <c r="N39" s="45">
        <v>12190.97</v>
      </c>
      <c r="O39" s="47">
        <v>12045</v>
      </c>
      <c r="P39" s="71">
        <v>145.97</v>
      </c>
      <c r="Q39" s="45">
        <v>4145.97</v>
      </c>
      <c r="R39" s="47">
        <v>4000</v>
      </c>
      <c r="S39" s="72">
        <v>145.97</v>
      </c>
      <c r="T39" s="48">
        <v>-4145.97</v>
      </c>
      <c r="U39" s="67">
        <v>4199.1637216200006</v>
      </c>
      <c r="V39" s="16" t="s">
        <v>113</v>
      </c>
      <c r="W39" s="45"/>
    </row>
    <row r="40" spans="1:23" s="16" customFormat="1" ht="13.5" customHeight="1" x14ac:dyDescent="0.2">
      <c r="A40" s="15">
        <v>135</v>
      </c>
      <c r="B40" s="15">
        <v>5</v>
      </c>
      <c r="C40" s="22" t="s">
        <v>178</v>
      </c>
      <c r="D40" s="16" t="s">
        <v>276</v>
      </c>
      <c r="E40" s="17">
        <v>0</v>
      </c>
      <c r="F40" s="21">
        <v>44342</v>
      </c>
      <c r="G40" s="18">
        <v>44344</v>
      </c>
      <c r="H40" s="18">
        <v>45638</v>
      </c>
      <c r="I40" s="19">
        <v>4000</v>
      </c>
      <c r="J40" s="20" t="s">
        <v>70</v>
      </c>
      <c r="K40" s="69">
        <v>1.269E-2</v>
      </c>
      <c r="L40" s="69">
        <v>1.269E-2</v>
      </c>
      <c r="M40" s="69">
        <v>1.269E-2</v>
      </c>
      <c r="N40" s="45">
        <v>10848.25</v>
      </c>
      <c r="O40" s="47">
        <v>10626</v>
      </c>
      <c r="P40" s="71">
        <v>222.25</v>
      </c>
      <c r="Q40" s="45">
        <v>4222.25</v>
      </c>
      <c r="R40" s="47">
        <v>4000</v>
      </c>
      <c r="S40" s="72">
        <v>222.25</v>
      </c>
      <c r="T40" s="48">
        <v>-4222.25</v>
      </c>
      <c r="U40" s="67">
        <v>4037.7376749999999</v>
      </c>
      <c r="V40" s="16" t="s">
        <v>113</v>
      </c>
      <c r="W40" s="45"/>
    </row>
    <row r="41" spans="1:23" s="16" customFormat="1" ht="13.5" customHeight="1" x14ac:dyDescent="0.2">
      <c r="A41" s="15">
        <v>125</v>
      </c>
      <c r="B41" s="15">
        <v>16</v>
      </c>
      <c r="C41" s="22"/>
      <c r="D41" s="16" t="s">
        <v>269</v>
      </c>
      <c r="E41" s="17">
        <v>1.4999999999999999E-2</v>
      </c>
      <c r="F41" s="21">
        <v>44328</v>
      </c>
      <c r="G41" s="18">
        <v>44330</v>
      </c>
      <c r="H41" s="18">
        <v>51250</v>
      </c>
      <c r="I41" s="19">
        <v>2000</v>
      </c>
      <c r="J41" s="20" t="s">
        <v>70</v>
      </c>
      <c r="K41" s="69">
        <v>2.198E-2</v>
      </c>
      <c r="L41" s="69">
        <v>2.2280000000000001E-2</v>
      </c>
      <c r="M41" s="69">
        <v>2.2419999999999999E-2</v>
      </c>
      <c r="N41" s="45">
        <v>5668.5</v>
      </c>
      <c r="O41" s="47">
        <v>5380</v>
      </c>
      <c r="P41" s="71">
        <v>288.5</v>
      </c>
      <c r="Q41" s="45">
        <v>2288.5</v>
      </c>
      <c r="R41" s="47">
        <v>2000</v>
      </c>
      <c r="S41" s="72">
        <v>288.5</v>
      </c>
      <c r="T41" s="48">
        <v>1310.5899999999999</v>
      </c>
      <c r="U41" s="67">
        <v>2035.1450538899999</v>
      </c>
      <c r="V41" s="16" t="s">
        <v>113</v>
      </c>
      <c r="W41" s="45"/>
    </row>
    <row r="42" spans="1:23" s="16" customFormat="1" ht="13.5" customHeight="1" x14ac:dyDescent="0.2">
      <c r="A42" s="15">
        <v>139</v>
      </c>
      <c r="B42" s="15">
        <v>2</v>
      </c>
      <c r="C42" s="22" t="s">
        <v>178</v>
      </c>
      <c r="D42" s="16" t="s">
        <v>278</v>
      </c>
      <c r="E42" s="17" t="s">
        <v>157</v>
      </c>
      <c r="F42" s="21">
        <v>44328</v>
      </c>
      <c r="G42" s="18">
        <v>44330</v>
      </c>
      <c r="H42" s="18">
        <v>48152</v>
      </c>
      <c r="I42" s="19">
        <v>4000</v>
      </c>
      <c r="J42" s="20" t="s">
        <v>70</v>
      </c>
      <c r="K42" s="69">
        <v>-9.9920000000000009E-2</v>
      </c>
      <c r="L42" s="69">
        <v>-8.7279999999999996E-2</v>
      </c>
      <c r="M42" s="69">
        <v>-7.7880000000000005E-2</v>
      </c>
      <c r="N42" s="45">
        <v>16440.419999999998</v>
      </c>
      <c r="O42" s="47">
        <v>16100</v>
      </c>
      <c r="P42" s="71">
        <v>340.42</v>
      </c>
      <c r="Q42" s="45">
        <v>4390.42</v>
      </c>
      <c r="R42" s="47">
        <v>4050</v>
      </c>
      <c r="S42" s="72">
        <v>340.42</v>
      </c>
      <c r="T42" s="48">
        <v>-4390.42</v>
      </c>
      <c r="U42" s="67">
        <v>4429.68306338</v>
      </c>
      <c r="V42" s="16" t="s">
        <v>113</v>
      </c>
      <c r="W42" s="45"/>
    </row>
    <row r="43" spans="1:23" s="16" customFormat="1" ht="13.5" customHeight="1" x14ac:dyDescent="0.2">
      <c r="A43" s="15">
        <v>138</v>
      </c>
      <c r="B43" s="15">
        <v>2</v>
      </c>
      <c r="C43" s="22" t="s">
        <v>178</v>
      </c>
      <c r="D43" s="16" t="s">
        <v>277</v>
      </c>
      <c r="E43" s="17">
        <v>1.7500000000000002E-2</v>
      </c>
      <c r="F43" s="21">
        <v>44328</v>
      </c>
      <c r="G43" s="18">
        <v>44330</v>
      </c>
      <c r="H43" s="18">
        <v>48388</v>
      </c>
      <c r="I43" s="19">
        <v>6000</v>
      </c>
      <c r="J43" s="20" t="s">
        <v>70</v>
      </c>
      <c r="K43" s="69">
        <v>1.7399999999999999E-2</v>
      </c>
      <c r="L43" s="69">
        <v>1.7559999999999999E-2</v>
      </c>
      <c r="M43" s="69">
        <v>1.7780000000000001E-2</v>
      </c>
      <c r="N43" s="45">
        <v>25962.240000000002</v>
      </c>
      <c r="O43" s="47">
        <v>25785</v>
      </c>
      <c r="P43" s="71">
        <v>177.24</v>
      </c>
      <c r="Q43" s="45">
        <v>6177.24</v>
      </c>
      <c r="R43" s="47">
        <v>6000</v>
      </c>
      <c r="S43" s="72">
        <v>177.24</v>
      </c>
      <c r="T43" s="48">
        <v>-6177.24</v>
      </c>
      <c r="U43" s="67">
        <v>6179.7292058899993</v>
      </c>
      <c r="V43" s="16" t="s">
        <v>113</v>
      </c>
      <c r="W43" s="45"/>
    </row>
    <row r="44" spans="1:23" s="16" customFormat="1" ht="13.5" customHeight="1" x14ac:dyDescent="0.2">
      <c r="A44" s="15">
        <v>103</v>
      </c>
      <c r="B44" s="15">
        <v>30</v>
      </c>
      <c r="C44" s="22"/>
      <c r="D44" s="16" t="s">
        <v>252</v>
      </c>
      <c r="E44" s="17">
        <v>0.02</v>
      </c>
      <c r="F44" s="21">
        <v>44314</v>
      </c>
      <c r="G44" s="18">
        <v>44316</v>
      </c>
      <c r="H44" s="18">
        <v>48865</v>
      </c>
      <c r="I44" s="19">
        <v>3000</v>
      </c>
      <c r="J44" s="20" t="s">
        <v>70</v>
      </c>
      <c r="K44" s="69">
        <v>1.8700000000000001E-2</v>
      </c>
      <c r="L44" s="69">
        <v>1.8839999999999999E-2</v>
      </c>
      <c r="M44" s="69">
        <v>1.89E-2</v>
      </c>
      <c r="N44" s="45">
        <v>12492.2</v>
      </c>
      <c r="O44" s="47">
        <v>12103.2</v>
      </c>
      <c r="P44" s="71">
        <v>389</v>
      </c>
      <c r="Q44" s="45">
        <v>3592.2</v>
      </c>
      <c r="R44" s="47">
        <v>3203.2</v>
      </c>
      <c r="S44" s="72">
        <v>389</v>
      </c>
      <c r="T44" s="48">
        <v>1418.13</v>
      </c>
      <c r="U44" s="67">
        <v>3676.9922714600002</v>
      </c>
      <c r="V44" s="16" t="s">
        <v>113</v>
      </c>
      <c r="W44" s="45"/>
    </row>
    <row r="45" spans="1:23" s="16" customFormat="1" ht="13.5" customHeight="1" x14ac:dyDescent="0.2">
      <c r="A45" s="15">
        <v>139</v>
      </c>
      <c r="B45" s="15">
        <v>1</v>
      </c>
      <c r="C45" s="22"/>
      <c r="D45" s="16" t="s">
        <v>278</v>
      </c>
      <c r="E45" s="17" t="s">
        <v>157</v>
      </c>
      <c r="F45" s="21">
        <v>44314</v>
      </c>
      <c r="G45" s="18">
        <v>44316</v>
      </c>
      <c r="H45" s="18">
        <v>48152</v>
      </c>
      <c r="I45" s="19">
        <v>5000</v>
      </c>
      <c r="J45" s="20" t="s">
        <v>70</v>
      </c>
      <c r="K45" s="69">
        <v>-7.7510000000000009E-2</v>
      </c>
      <c r="L45" s="69">
        <v>-4.9169999999999998E-2</v>
      </c>
      <c r="M45" s="69">
        <v>-3.9320000000000001E-2</v>
      </c>
      <c r="N45" s="45">
        <v>24861.29</v>
      </c>
      <c r="O45" s="47">
        <v>23835</v>
      </c>
      <c r="P45" s="71">
        <v>1026.29</v>
      </c>
      <c r="Q45" s="45">
        <v>6026.29</v>
      </c>
      <c r="R45" s="47">
        <v>5000</v>
      </c>
      <c r="S45" s="72">
        <v>1026.29</v>
      </c>
      <c r="T45" s="48">
        <v>10000</v>
      </c>
      <c r="U45" s="67">
        <v>6057.1998677000011</v>
      </c>
      <c r="V45" s="16" t="s">
        <v>113</v>
      </c>
      <c r="W45" s="45"/>
    </row>
    <row r="46" spans="1:23" s="16" customFormat="1" ht="13.5" customHeight="1" x14ac:dyDescent="0.2">
      <c r="A46" s="15">
        <v>78</v>
      </c>
      <c r="B46" s="15">
        <v>29</v>
      </c>
      <c r="C46" s="22" t="s">
        <v>178</v>
      </c>
      <c r="D46" s="16" t="s">
        <v>203</v>
      </c>
      <c r="E46" s="17">
        <v>2.5000000000000001E-2</v>
      </c>
      <c r="F46" s="21">
        <v>44314</v>
      </c>
      <c r="G46" s="18">
        <v>44316</v>
      </c>
      <c r="H46" s="18">
        <v>46990</v>
      </c>
      <c r="I46" s="19">
        <v>5000</v>
      </c>
      <c r="J46" s="20" t="s">
        <v>70</v>
      </c>
      <c r="K46" s="69">
        <v>1.6060000000000001E-2</v>
      </c>
      <c r="L46" s="69">
        <v>1.617E-2</v>
      </c>
      <c r="M46" s="69">
        <v>1.6299999999999999E-2</v>
      </c>
      <c r="N46" s="45">
        <v>17114.060000000001</v>
      </c>
      <c r="O46" s="47">
        <v>16009.05</v>
      </c>
      <c r="P46" s="71">
        <v>1105.01</v>
      </c>
      <c r="Q46" s="45">
        <v>6105.01</v>
      </c>
      <c r="R46" s="47">
        <v>5000</v>
      </c>
      <c r="S46" s="72">
        <v>1105.01</v>
      </c>
      <c r="T46" s="48">
        <v>-6105.01</v>
      </c>
      <c r="U46" s="67">
        <v>6577.9219323300013</v>
      </c>
      <c r="V46" s="16" t="s">
        <v>113</v>
      </c>
      <c r="W46" s="45"/>
    </row>
    <row r="47" spans="1:23" s="16" customFormat="1" ht="13.5" customHeight="1" x14ac:dyDescent="0.2">
      <c r="A47" s="15">
        <v>138</v>
      </c>
      <c r="B47" s="15">
        <v>1</v>
      </c>
      <c r="C47" s="22"/>
      <c r="D47" s="16" t="s">
        <v>277</v>
      </c>
      <c r="E47" s="17">
        <v>1.7500000000000002E-2</v>
      </c>
      <c r="F47" s="21">
        <v>44307</v>
      </c>
      <c r="G47" s="18">
        <v>44309</v>
      </c>
      <c r="H47" s="18">
        <v>48388</v>
      </c>
      <c r="I47" s="19">
        <v>6000</v>
      </c>
      <c r="J47" s="20" t="s">
        <v>70</v>
      </c>
      <c r="K47" s="69">
        <v>1.7510000000000001E-2</v>
      </c>
      <c r="L47" s="69">
        <v>1.8319999999999999E-2</v>
      </c>
      <c r="M47" s="69">
        <v>1.8440000000000002E-2</v>
      </c>
      <c r="N47" s="45">
        <v>40052.339999999997</v>
      </c>
      <c r="O47" s="47">
        <v>38925</v>
      </c>
      <c r="P47" s="71">
        <v>1127.3399999999999</v>
      </c>
      <c r="Q47" s="45">
        <v>11232.34</v>
      </c>
      <c r="R47" s="47">
        <v>10105</v>
      </c>
      <c r="S47" s="72">
        <v>1127.3399999999999</v>
      </c>
      <c r="T47" s="48">
        <v>30000</v>
      </c>
      <c r="U47" s="67">
        <v>11139.215351400002</v>
      </c>
      <c r="V47" s="16" t="s">
        <v>113</v>
      </c>
      <c r="W47" s="45"/>
    </row>
    <row r="48" spans="1:23" s="16" customFormat="1" ht="13.5" customHeight="1" x14ac:dyDescent="0.2">
      <c r="A48" s="15">
        <v>135</v>
      </c>
      <c r="B48" s="15">
        <v>4</v>
      </c>
      <c r="C48" s="22"/>
      <c r="D48" s="16" t="s">
        <v>276</v>
      </c>
      <c r="E48" s="17">
        <v>0</v>
      </c>
      <c r="F48" s="21">
        <v>44307</v>
      </c>
      <c r="G48" s="18">
        <v>44309</v>
      </c>
      <c r="H48" s="18">
        <v>45638</v>
      </c>
      <c r="I48" s="19">
        <v>10000</v>
      </c>
      <c r="J48" s="20" t="s">
        <v>70</v>
      </c>
      <c r="K48" s="69">
        <v>1.1509999999999999E-2</v>
      </c>
      <c r="L48" s="69">
        <v>1.1779999999999999E-2</v>
      </c>
      <c r="M48" s="69">
        <v>1.1950000000000001E-2</v>
      </c>
      <c r="N48" s="45">
        <v>23815.48</v>
      </c>
      <c r="O48" s="47">
        <v>22793.4</v>
      </c>
      <c r="P48" s="71">
        <v>1022.08</v>
      </c>
      <c r="Q48" s="45">
        <v>11022.08</v>
      </c>
      <c r="R48" s="47">
        <v>10000</v>
      </c>
      <c r="S48" s="72">
        <v>1022.08</v>
      </c>
      <c r="T48" s="48">
        <v>10000</v>
      </c>
      <c r="U48" s="67">
        <v>10562.118661599998</v>
      </c>
      <c r="V48" s="16" t="s">
        <v>113</v>
      </c>
      <c r="W48" s="45"/>
    </row>
    <row r="49" spans="1:23" s="16" customFormat="1" ht="13.5" customHeight="1" x14ac:dyDescent="0.2">
      <c r="A49" s="15">
        <v>49</v>
      </c>
      <c r="B49" s="15">
        <v>21</v>
      </c>
      <c r="C49" s="22"/>
      <c r="D49" s="16" t="s">
        <v>137</v>
      </c>
      <c r="E49" s="17">
        <v>4.2000000000000003E-2</v>
      </c>
      <c r="F49" s="21">
        <v>44300</v>
      </c>
      <c r="G49" s="18">
        <v>44302</v>
      </c>
      <c r="H49" s="18">
        <v>50013</v>
      </c>
      <c r="I49" s="19">
        <v>2000</v>
      </c>
      <c r="J49" s="20" t="s">
        <v>70</v>
      </c>
      <c r="K49" s="69">
        <v>2.12E-2</v>
      </c>
      <c r="L49" s="69">
        <v>2.1299999999999999E-2</v>
      </c>
      <c r="M49" s="69">
        <v>2.1350000000000001E-2</v>
      </c>
      <c r="N49" s="45">
        <v>9708.7800000000007</v>
      </c>
      <c r="O49" s="47">
        <v>9040.32</v>
      </c>
      <c r="P49" s="71">
        <v>668.46</v>
      </c>
      <c r="Q49" s="45">
        <v>5668.46</v>
      </c>
      <c r="R49" s="47">
        <v>5000</v>
      </c>
      <c r="S49" s="72">
        <v>668.46</v>
      </c>
      <c r="T49" s="48">
        <v>5331.54</v>
      </c>
      <c r="U49" s="67">
        <v>7301.1912184000012</v>
      </c>
      <c r="V49" s="16" t="s">
        <v>113</v>
      </c>
      <c r="W49" s="45"/>
    </row>
    <row r="50" spans="1:23" s="16" customFormat="1" ht="13.5" customHeight="1" x14ac:dyDescent="0.2">
      <c r="A50" s="15">
        <v>121</v>
      </c>
      <c r="B50" s="15">
        <v>12</v>
      </c>
      <c r="C50" s="22" t="s">
        <v>178</v>
      </c>
      <c r="D50" s="16" t="s">
        <v>267</v>
      </c>
      <c r="E50" s="17">
        <v>1.2E-2</v>
      </c>
      <c r="F50" s="21">
        <v>44300</v>
      </c>
      <c r="G50" s="18">
        <v>44302</v>
      </c>
      <c r="H50" s="18">
        <v>47920</v>
      </c>
      <c r="I50" s="19">
        <v>6000</v>
      </c>
      <c r="J50" s="20" t="s">
        <v>70</v>
      </c>
      <c r="K50" s="69">
        <v>1.8849999999999999E-2</v>
      </c>
      <c r="L50" s="69">
        <v>1.8929999999999999E-2</v>
      </c>
      <c r="M50" s="69">
        <v>1.9009999999999999E-2</v>
      </c>
      <c r="N50" s="45">
        <v>40630.769999999997</v>
      </c>
      <c r="O50" s="47">
        <v>39304</v>
      </c>
      <c r="P50" s="71">
        <v>1326.77</v>
      </c>
      <c r="Q50" s="45">
        <v>11326.77</v>
      </c>
      <c r="R50" s="47">
        <v>10000</v>
      </c>
      <c r="S50" s="72">
        <v>1326.77</v>
      </c>
      <c r="T50" s="48">
        <v>-11326.77</v>
      </c>
      <c r="U50" s="67">
        <v>10636.29317499</v>
      </c>
      <c r="V50" s="16" t="s">
        <v>113</v>
      </c>
      <c r="W50" s="45"/>
    </row>
    <row r="51" spans="1:23" s="16" customFormat="1" ht="13.5" customHeight="1" x14ac:dyDescent="0.2">
      <c r="A51" s="15">
        <v>90</v>
      </c>
      <c r="B51" s="15">
        <v>23</v>
      </c>
      <c r="C51" s="22" t="s">
        <v>178</v>
      </c>
      <c r="D51" s="16" t="s">
        <v>208</v>
      </c>
      <c r="E51" s="17" t="s">
        <v>157</v>
      </c>
      <c r="F51" s="21">
        <v>44300</v>
      </c>
      <c r="G51" s="18">
        <v>44302</v>
      </c>
      <c r="H51" s="18">
        <v>46710</v>
      </c>
      <c r="I51" s="19">
        <v>6000</v>
      </c>
      <c r="J51" s="20" t="s">
        <v>70</v>
      </c>
      <c r="K51" s="69">
        <v>-2.0400000000000001E-2</v>
      </c>
      <c r="L51" s="69">
        <v>-7.1599999999999997E-3</v>
      </c>
      <c r="M51" s="69">
        <v>9.2000000000000003E-4</v>
      </c>
      <c r="N51" s="45">
        <v>15891.85</v>
      </c>
      <c r="O51" s="47">
        <v>15190</v>
      </c>
      <c r="P51" s="71">
        <v>701.85</v>
      </c>
      <c r="Q51" s="45">
        <v>6701.85</v>
      </c>
      <c r="R51" s="47">
        <v>6000</v>
      </c>
      <c r="S51" s="72">
        <v>701.85</v>
      </c>
      <c r="T51" s="48">
        <v>-6701.85</v>
      </c>
      <c r="U51" s="67">
        <v>6667.9646389999998</v>
      </c>
      <c r="V51" s="16" t="s">
        <v>113</v>
      </c>
      <c r="W51" s="45"/>
    </row>
    <row r="52" spans="1:23" s="16" customFormat="1" ht="13.5" customHeight="1" x14ac:dyDescent="0.2">
      <c r="A52" s="15">
        <v>121</v>
      </c>
      <c r="B52" s="15">
        <v>11</v>
      </c>
      <c r="C52" s="22" t="s">
        <v>178</v>
      </c>
      <c r="D52" s="16" t="s">
        <v>267</v>
      </c>
      <c r="E52" s="17">
        <v>1.2E-2</v>
      </c>
      <c r="F52" s="21">
        <v>44286</v>
      </c>
      <c r="G52" s="18">
        <v>44292</v>
      </c>
      <c r="H52" s="18">
        <v>47920</v>
      </c>
      <c r="I52" s="19">
        <v>6000</v>
      </c>
      <c r="J52" s="20" t="s">
        <v>70</v>
      </c>
      <c r="K52" s="69">
        <v>1.924E-2</v>
      </c>
      <c r="L52" s="69">
        <v>1.9429999999999999E-2</v>
      </c>
      <c r="M52" s="69">
        <v>1.959E-2</v>
      </c>
      <c r="N52" s="45">
        <v>19732.88</v>
      </c>
      <c r="O52" s="47">
        <v>18689.54</v>
      </c>
      <c r="P52" s="71">
        <v>1043.3399999999999</v>
      </c>
      <c r="Q52" s="45">
        <v>11043.34</v>
      </c>
      <c r="R52" s="47">
        <v>10000</v>
      </c>
      <c r="S52" s="72">
        <v>1043.3399999999999</v>
      </c>
      <c r="T52" s="48">
        <v>-11043.34</v>
      </c>
      <c r="U52" s="67">
        <v>10317.16239412</v>
      </c>
      <c r="V52" s="16" t="s">
        <v>113</v>
      </c>
      <c r="W52" s="45"/>
    </row>
    <row r="53" spans="1:23" s="16" customFormat="1" ht="13.5" customHeight="1" x14ac:dyDescent="0.2">
      <c r="A53" s="15">
        <v>49</v>
      </c>
      <c r="B53" s="15">
        <v>20</v>
      </c>
      <c r="C53" s="22" t="s">
        <v>178</v>
      </c>
      <c r="D53" s="16" t="s">
        <v>137</v>
      </c>
      <c r="E53" s="17">
        <v>4.2000000000000003E-2</v>
      </c>
      <c r="F53" s="21">
        <v>44286</v>
      </c>
      <c r="G53" s="18">
        <v>44292</v>
      </c>
      <c r="H53" s="18">
        <v>50013</v>
      </c>
      <c r="I53" s="19">
        <v>2000</v>
      </c>
      <c r="J53" s="20" t="s">
        <v>70</v>
      </c>
      <c r="K53" s="69">
        <v>2.1399999999999995E-2</v>
      </c>
      <c r="L53" s="69">
        <v>2.1489999999999999E-2</v>
      </c>
      <c r="M53" s="69">
        <v>2.1530000000000001E-2</v>
      </c>
      <c r="N53" s="45">
        <v>5604.64</v>
      </c>
      <c r="O53" s="47">
        <v>5350.95</v>
      </c>
      <c r="P53" s="71">
        <v>253.69</v>
      </c>
      <c r="Q53" s="45">
        <v>3444.64</v>
      </c>
      <c r="R53" s="47">
        <v>3190.95</v>
      </c>
      <c r="S53" s="72">
        <v>253.69</v>
      </c>
      <c r="T53" s="48">
        <v>-3444.64</v>
      </c>
      <c r="U53" s="67">
        <v>4424.4603042500003</v>
      </c>
      <c r="V53" s="16" t="s">
        <v>113</v>
      </c>
      <c r="W53" s="45"/>
    </row>
    <row r="54" spans="1:23" s="16" customFormat="1" ht="13.5" customHeight="1" x14ac:dyDescent="0.2">
      <c r="A54" s="15">
        <v>89</v>
      </c>
      <c r="B54" s="15">
        <v>22</v>
      </c>
      <c r="C54" s="22"/>
      <c r="D54" s="16" t="s">
        <v>206</v>
      </c>
      <c r="E54" s="17">
        <v>2.4E-2</v>
      </c>
      <c r="F54" s="21">
        <v>44286</v>
      </c>
      <c r="G54" s="18">
        <v>44292</v>
      </c>
      <c r="H54" s="18">
        <v>45917</v>
      </c>
      <c r="I54" s="19">
        <v>5000</v>
      </c>
      <c r="J54" s="20" t="s">
        <v>70</v>
      </c>
      <c r="K54" s="69">
        <v>1.418E-2</v>
      </c>
      <c r="L54" s="69">
        <v>1.4419999999999999E-2</v>
      </c>
      <c r="M54" s="69">
        <v>1.4610000000000001E-2</v>
      </c>
      <c r="N54" s="45">
        <v>22063.38</v>
      </c>
      <c r="O54" s="47">
        <v>21020.86</v>
      </c>
      <c r="P54" s="71">
        <v>1042.52</v>
      </c>
      <c r="Q54" s="45">
        <v>11042.52</v>
      </c>
      <c r="R54" s="47">
        <v>10000</v>
      </c>
      <c r="S54" s="72">
        <v>1042.52</v>
      </c>
      <c r="T54" s="48">
        <v>957.48</v>
      </c>
      <c r="U54" s="67">
        <v>11640.353387289999</v>
      </c>
      <c r="V54" s="16" t="s">
        <v>113</v>
      </c>
      <c r="W54" s="45"/>
    </row>
    <row r="55" spans="1:23" s="16" customFormat="1" ht="13.5" customHeight="1" x14ac:dyDescent="0.2">
      <c r="A55" s="15">
        <v>103</v>
      </c>
      <c r="B55" s="15">
        <v>29</v>
      </c>
      <c r="C55" s="22"/>
      <c r="D55" s="16" t="s">
        <v>252</v>
      </c>
      <c r="E55" s="17">
        <v>0.02</v>
      </c>
      <c r="F55" s="21">
        <v>44279</v>
      </c>
      <c r="G55" s="18">
        <v>44281</v>
      </c>
      <c r="H55" s="18">
        <v>48865</v>
      </c>
      <c r="I55" s="19">
        <v>2000</v>
      </c>
      <c r="J55" s="20" t="s">
        <v>70</v>
      </c>
      <c r="K55" s="69">
        <v>2.0259999999999997E-2</v>
      </c>
      <c r="L55" s="69">
        <v>2.0459999999999999E-2</v>
      </c>
      <c r="M55" s="69">
        <v>2.0590000000000001E-2</v>
      </c>
      <c r="N55" s="45">
        <v>10999.67</v>
      </c>
      <c r="O55" s="47">
        <v>10415</v>
      </c>
      <c r="P55" s="71">
        <v>584.66999999999996</v>
      </c>
      <c r="Q55" s="45">
        <v>5489.67</v>
      </c>
      <c r="R55" s="47">
        <v>4905</v>
      </c>
      <c r="S55" s="72">
        <v>584.66999999999996</v>
      </c>
      <c r="T55" s="48">
        <v>500</v>
      </c>
      <c r="U55" s="67">
        <v>5511.043858699999</v>
      </c>
      <c r="V55" s="16" t="s">
        <v>113</v>
      </c>
      <c r="W55" s="45"/>
    </row>
    <row r="56" spans="1:23" s="16" customFormat="1" ht="13.5" customHeight="1" x14ac:dyDescent="0.2">
      <c r="A56" s="15">
        <v>105</v>
      </c>
      <c r="B56" s="15">
        <v>15</v>
      </c>
      <c r="C56" s="22"/>
      <c r="D56" s="16" t="s">
        <v>256</v>
      </c>
      <c r="E56" s="17">
        <v>2.75E-2</v>
      </c>
      <c r="F56" s="21">
        <v>44279</v>
      </c>
      <c r="G56" s="18">
        <v>44281</v>
      </c>
      <c r="H56" s="18">
        <v>47322</v>
      </c>
      <c r="I56" s="19">
        <v>6000</v>
      </c>
      <c r="J56" s="20" t="s">
        <v>70</v>
      </c>
      <c r="K56" s="69">
        <v>1.8020000000000001E-2</v>
      </c>
      <c r="L56" s="69">
        <v>1.8249999999999999E-2</v>
      </c>
      <c r="M56" s="69">
        <v>1.8350000000000002E-2</v>
      </c>
      <c r="N56" s="45">
        <v>27644.880000000001</v>
      </c>
      <c r="O56" s="47">
        <v>26662.41</v>
      </c>
      <c r="P56" s="71">
        <v>982.47</v>
      </c>
      <c r="Q56" s="45">
        <v>12219.88</v>
      </c>
      <c r="R56" s="47">
        <v>11237.41</v>
      </c>
      <c r="S56" s="72">
        <v>982.47</v>
      </c>
      <c r="T56" s="48">
        <v>12780.12</v>
      </c>
      <c r="U56" s="67">
        <v>13311.309815690003</v>
      </c>
      <c r="V56" s="16" t="s">
        <v>113</v>
      </c>
      <c r="W56" s="45"/>
    </row>
    <row r="57" spans="1:23" s="16" customFormat="1" ht="13.5" customHeight="1" x14ac:dyDescent="0.2">
      <c r="A57" s="15">
        <v>90</v>
      </c>
      <c r="B57" s="15">
        <v>22</v>
      </c>
      <c r="C57" s="22" t="s">
        <v>178</v>
      </c>
      <c r="D57" s="16" t="s">
        <v>208</v>
      </c>
      <c r="E57" s="17" t="s">
        <v>157</v>
      </c>
      <c r="F57" s="21">
        <v>44279</v>
      </c>
      <c r="G57" s="18">
        <v>44281</v>
      </c>
      <c r="H57" s="18">
        <v>46710</v>
      </c>
      <c r="I57" s="19">
        <v>6000</v>
      </c>
      <c r="J57" s="20" t="s">
        <v>70</v>
      </c>
      <c r="K57" s="69">
        <v>-4.122E-2</v>
      </c>
      <c r="L57" s="69">
        <v>-1.89E-2</v>
      </c>
      <c r="M57" s="69">
        <v>-5.0099999999999997E-3</v>
      </c>
      <c r="N57" s="45">
        <v>13334.93</v>
      </c>
      <c r="O57" s="47">
        <v>13296.5</v>
      </c>
      <c r="P57" s="71">
        <v>38.43</v>
      </c>
      <c r="Q57" s="45">
        <v>6038.43</v>
      </c>
      <c r="R57" s="47">
        <v>6000</v>
      </c>
      <c r="S57" s="72">
        <v>38.43</v>
      </c>
      <c r="T57" s="48">
        <v>-6038.43</v>
      </c>
      <c r="U57" s="67">
        <v>6011.0968581899997</v>
      </c>
      <c r="V57" s="16" t="s">
        <v>113</v>
      </c>
      <c r="W57" s="45"/>
    </row>
    <row r="58" spans="1:23" s="16" customFormat="1" ht="13.5" customHeight="1" x14ac:dyDescent="0.2">
      <c r="A58" s="15">
        <v>125</v>
      </c>
      <c r="B58" s="15">
        <v>15</v>
      </c>
      <c r="C58" s="22" t="s">
        <v>178</v>
      </c>
      <c r="D58" s="16" t="s">
        <v>269</v>
      </c>
      <c r="E58" s="17">
        <v>1.4999999999999999E-2</v>
      </c>
      <c r="F58" s="21">
        <v>44272</v>
      </c>
      <c r="G58" s="18">
        <v>44274</v>
      </c>
      <c r="H58" s="18">
        <v>51250</v>
      </c>
      <c r="I58" s="19">
        <v>2000</v>
      </c>
      <c r="J58" s="20" t="s">
        <v>70</v>
      </c>
      <c r="K58" s="69">
        <v>2.239E-2</v>
      </c>
      <c r="L58" s="69">
        <v>2.3E-2</v>
      </c>
      <c r="M58" s="69">
        <v>2.3140000000000001E-2</v>
      </c>
      <c r="N58" s="45">
        <v>1810</v>
      </c>
      <c r="O58" s="47">
        <v>1810</v>
      </c>
      <c r="P58" s="71">
        <v>0</v>
      </c>
      <c r="Q58" s="45">
        <v>935</v>
      </c>
      <c r="R58" s="47">
        <v>935</v>
      </c>
      <c r="S58" s="72">
        <v>0</v>
      </c>
      <c r="T58" s="48">
        <v>-935</v>
      </c>
      <c r="U58" s="67">
        <v>833.06821235000007</v>
      </c>
      <c r="V58" s="16" t="s">
        <v>113</v>
      </c>
      <c r="W58" s="45"/>
    </row>
    <row r="59" spans="1:23" s="16" customFormat="1" ht="13.5" customHeight="1" x14ac:dyDescent="0.2">
      <c r="A59" s="15">
        <v>94</v>
      </c>
      <c r="B59" s="15">
        <v>25</v>
      </c>
      <c r="C59" s="22" t="s">
        <v>178</v>
      </c>
      <c r="D59" s="16" t="s">
        <v>219</v>
      </c>
      <c r="E59" s="17">
        <v>9.4999999999999998E-3</v>
      </c>
      <c r="F59" s="21">
        <v>44272</v>
      </c>
      <c r="G59" s="18">
        <v>44274</v>
      </c>
      <c r="H59" s="18">
        <v>47618</v>
      </c>
      <c r="I59" s="19">
        <v>5000</v>
      </c>
      <c r="J59" s="20" t="s">
        <v>70</v>
      </c>
      <c r="K59" s="69">
        <v>1.839E-2</v>
      </c>
      <c r="L59" s="69">
        <v>1.8950000000000002E-2</v>
      </c>
      <c r="M59" s="69">
        <v>1.907E-2</v>
      </c>
      <c r="N59" s="45">
        <v>30466.46</v>
      </c>
      <c r="O59" s="47">
        <v>30112.7</v>
      </c>
      <c r="P59" s="71">
        <v>353.76</v>
      </c>
      <c r="Q59" s="45">
        <v>10353.76</v>
      </c>
      <c r="R59" s="47">
        <v>10000</v>
      </c>
      <c r="S59" s="72">
        <v>353.76</v>
      </c>
      <c r="T59" s="48">
        <v>-10353.76</v>
      </c>
      <c r="U59" s="67">
        <v>9621.5385564300013</v>
      </c>
      <c r="V59" s="16" t="s">
        <v>113</v>
      </c>
      <c r="W59" s="45"/>
    </row>
    <row r="60" spans="1:23" s="16" customFormat="1" ht="13.5" customHeight="1" x14ac:dyDescent="0.2">
      <c r="A60" s="15">
        <v>135</v>
      </c>
      <c r="B60" s="15">
        <v>3</v>
      </c>
      <c r="C60" s="22"/>
      <c r="D60" s="16" t="s">
        <v>276</v>
      </c>
      <c r="E60" s="17">
        <v>0</v>
      </c>
      <c r="F60" s="21">
        <v>44272</v>
      </c>
      <c r="G60" s="18">
        <v>44274</v>
      </c>
      <c r="H60" s="18">
        <v>45638</v>
      </c>
      <c r="I60" s="19">
        <v>6000</v>
      </c>
      <c r="J60" s="20" t="s">
        <v>70</v>
      </c>
      <c r="K60" s="69">
        <v>1.1390000000000001E-2</v>
      </c>
      <c r="L60" s="69">
        <v>1.201E-2</v>
      </c>
      <c r="M60" s="69">
        <v>1.238E-2</v>
      </c>
      <c r="N60" s="45">
        <v>12719</v>
      </c>
      <c r="O60" s="47">
        <v>12649</v>
      </c>
      <c r="P60" s="71">
        <v>70</v>
      </c>
      <c r="Q60" s="45">
        <v>6070</v>
      </c>
      <c r="R60" s="47">
        <v>6000</v>
      </c>
      <c r="S60" s="72">
        <v>70</v>
      </c>
      <c r="T60" s="48">
        <v>0</v>
      </c>
      <c r="U60" s="67">
        <v>5805.3899000000001</v>
      </c>
      <c r="V60" s="16" t="s">
        <v>113</v>
      </c>
      <c r="W60" s="45"/>
    </row>
    <row r="61" spans="1:23" s="16" customFormat="1" ht="13.5" customHeight="1" x14ac:dyDescent="0.2">
      <c r="A61" s="15">
        <v>121</v>
      </c>
      <c r="B61" s="15">
        <v>10</v>
      </c>
      <c r="C61" s="22"/>
      <c r="D61" s="16" t="s">
        <v>267</v>
      </c>
      <c r="E61" s="17">
        <v>1.2E-2</v>
      </c>
      <c r="F61" s="21">
        <v>44258</v>
      </c>
      <c r="G61" s="18">
        <v>44260</v>
      </c>
      <c r="H61" s="18">
        <v>47920</v>
      </c>
      <c r="I61" s="19">
        <v>6000</v>
      </c>
      <c r="J61" s="20" t="s">
        <v>70</v>
      </c>
      <c r="K61" s="69">
        <v>1.6990000000000002E-2</v>
      </c>
      <c r="L61" s="69">
        <v>1.7479999999999999E-2</v>
      </c>
      <c r="M61" s="69">
        <v>1.771E-2</v>
      </c>
      <c r="N61" s="45">
        <v>21447</v>
      </c>
      <c r="O61" s="47">
        <v>21447</v>
      </c>
      <c r="P61" s="71">
        <v>0</v>
      </c>
      <c r="Q61" s="45">
        <v>14997</v>
      </c>
      <c r="R61" s="47">
        <v>14997</v>
      </c>
      <c r="S61" s="72">
        <v>0</v>
      </c>
      <c r="T61" s="48">
        <v>25003</v>
      </c>
      <c r="U61" s="67">
        <v>14243.194783600002</v>
      </c>
      <c r="V61" s="16" t="s">
        <v>113</v>
      </c>
      <c r="W61" s="45"/>
    </row>
    <row r="62" spans="1:23" s="16" customFormat="1" ht="13.5" customHeight="1" x14ac:dyDescent="0.2">
      <c r="A62" s="15">
        <v>49</v>
      </c>
      <c r="B62" s="15">
        <v>19</v>
      </c>
      <c r="C62" s="22"/>
      <c r="D62" s="16" t="s">
        <v>137</v>
      </c>
      <c r="E62" s="17">
        <v>4.2000000000000003E-2</v>
      </c>
      <c r="F62" s="21">
        <v>44258</v>
      </c>
      <c r="G62" s="18">
        <v>44260</v>
      </c>
      <c r="H62" s="18">
        <v>50013</v>
      </c>
      <c r="I62" s="19">
        <v>2000</v>
      </c>
      <c r="J62" s="20" t="s">
        <v>70</v>
      </c>
      <c r="K62" s="69">
        <v>1.839E-2</v>
      </c>
      <c r="L62" s="69">
        <v>1.856E-2</v>
      </c>
      <c r="M62" s="69">
        <v>1.8579999999999999E-2</v>
      </c>
      <c r="N62" s="45">
        <v>4915</v>
      </c>
      <c r="O62" s="47">
        <v>4915</v>
      </c>
      <c r="P62" s="71">
        <v>0</v>
      </c>
      <c r="Q62" s="45">
        <v>3160</v>
      </c>
      <c r="R62" s="47">
        <v>3160</v>
      </c>
      <c r="S62" s="72">
        <v>0</v>
      </c>
      <c r="T62" s="48">
        <v>6598.35</v>
      </c>
      <c r="U62" s="67">
        <v>4196.7446666900005</v>
      </c>
      <c r="V62" s="16" t="s">
        <v>113</v>
      </c>
      <c r="W62" s="45"/>
    </row>
    <row r="63" spans="1:23" s="16" customFormat="1" ht="13.5" customHeight="1" x14ac:dyDescent="0.2">
      <c r="A63" s="15">
        <v>90</v>
      </c>
      <c r="B63" s="15">
        <v>21</v>
      </c>
      <c r="C63" s="22"/>
      <c r="D63" s="16" t="s">
        <v>208</v>
      </c>
      <c r="E63" s="17" t="s">
        <v>157</v>
      </c>
      <c r="F63" s="21">
        <v>44258</v>
      </c>
      <c r="G63" s="18">
        <v>44260</v>
      </c>
      <c r="H63" s="18">
        <v>46710</v>
      </c>
      <c r="I63" s="19">
        <v>6000</v>
      </c>
      <c r="J63" s="20" t="s">
        <v>70</v>
      </c>
      <c r="K63" s="69">
        <v>-8.1029999999999991E-2</v>
      </c>
      <c r="L63" s="69">
        <v>-5.2990000000000002E-2</v>
      </c>
      <c r="M63" s="69">
        <v>-4.3730000000000005E-2</v>
      </c>
      <c r="N63" s="45">
        <v>13196.26</v>
      </c>
      <c r="O63" s="47">
        <v>12900</v>
      </c>
      <c r="P63" s="71">
        <v>296.26</v>
      </c>
      <c r="Q63" s="45">
        <v>7346.26</v>
      </c>
      <c r="R63" s="47">
        <v>7050</v>
      </c>
      <c r="S63" s="72">
        <v>296.26</v>
      </c>
      <c r="T63" s="48">
        <v>12653.74</v>
      </c>
      <c r="U63" s="67">
        <v>7328.0135438999996</v>
      </c>
      <c r="V63" s="16" t="s">
        <v>113</v>
      </c>
      <c r="W63" s="45"/>
    </row>
    <row r="64" spans="1:23" s="16" customFormat="1" ht="13.5" customHeight="1" x14ac:dyDescent="0.2">
      <c r="A64" s="15">
        <v>125</v>
      </c>
      <c r="B64" s="15">
        <v>14</v>
      </c>
      <c r="C64" s="22" t="s">
        <v>178</v>
      </c>
      <c r="D64" s="16" t="s">
        <v>269</v>
      </c>
      <c r="E64" s="17">
        <v>1.4999999999999999E-2</v>
      </c>
      <c r="F64" s="21">
        <v>44251</v>
      </c>
      <c r="G64" s="18">
        <v>44253</v>
      </c>
      <c r="H64" s="18">
        <v>51250</v>
      </c>
      <c r="I64" s="19">
        <v>2000</v>
      </c>
      <c r="J64" s="20" t="s">
        <v>70</v>
      </c>
      <c r="K64" s="69">
        <v>1.9279999999999999E-2</v>
      </c>
      <c r="L64" s="69">
        <v>1.9609999999999999E-2</v>
      </c>
      <c r="M64" s="69">
        <v>1.9730000000000001E-2</v>
      </c>
      <c r="N64" s="45">
        <v>3227</v>
      </c>
      <c r="O64" s="47">
        <v>3190</v>
      </c>
      <c r="P64" s="71">
        <v>37</v>
      </c>
      <c r="Q64" s="45">
        <v>1327</v>
      </c>
      <c r="R64" s="47">
        <v>1290</v>
      </c>
      <c r="S64" s="72">
        <v>37</v>
      </c>
      <c r="T64" s="48">
        <v>-1327</v>
      </c>
      <c r="U64" s="67">
        <v>1246.9091778900001</v>
      </c>
      <c r="V64" s="16" t="s">
        <v>113</v>
      </c>
      <c r="W64" s="45"/>
    </row>
    <row r="65" spans="1:23" s="16" customFormat="1" ht="13.5" customHeight="1" x14ac:dyDescent="0.2">
      <c r="A65" s="15">
        <v>94</v>
      </c>
      <c r="B65" s="15">
        <v>24</v>
      </c>
      <c r="C65" s="22"/>
      <c r="D65" s="16" t="s">
        <v>219</v>
      </c>
      <c r="E65" s="17">
        <v>9.4999999999999998E-3</v>
      </c>
      <c r="F65" s="21">
        <v>44251</v>
      </c>
      <c r="G65" s="18">
        <v>44253</v>
      </c>
      <c r="H65" s="18">
        <v>47618</v>
      </c>
      <c r="I65" s="19">
        <v>5000</v>
      </c>
      <c r="J65" s="20" t="s">
        <v>70</v>
      </c>
      <c r="K65" s="69">
        <v>1.512E-2</v>
      </c>
      <c r="L65" s="69">
        <v>1.5720000000000001E-2</v>
      </c>
      <c r="M65" s="69">
        <v>1.6060000000000001E-2</v>
      </c>
      <c r="N65" s="45">
        <v>22867.48</v>
      </c>
      <c r="O65" s="47">
        <v>22867.48</v>
      </c>
      <c r="P65" s="71">
        <v>0</v>
      </c>
      <c r="Q65" s="45">
        <v>8497.48</v>
      </c>
      <c r="R65" s="47">
        <v>8497.48</v>
      </c>
      <c r="S65" s="72">
        <v>0</v>
      </c>
      <c r="T65" s="48">
        <v>11502.52</v>
      </c>
      <c r="U65" s="67">
        <v>8110.6393114899975</v>
      </c>
      <c r="V65" s="16" t="s">
        <v>113</v>
      </c>
      <c r="W65" s="45"/>
    </row>
    <row r="66" spans="1:23" s="16" customFormat="1" ht="13.5" customHeight="1" x14ac:dyDescent="0.2">
      <c r="A66" s="15">
        <v>135</v>
      </c>
      <c r="B66" s="15">
        <v>2</v>
      </c>
      <c r="C66" s="22"/>
      <c r="D66" s="16" t="s">
        <v>276</v>
      </c>
      <c r="E66" s="17">
        <v>0</v>
      </c>
      <c r="F66" s="21">
        <v>44251</v>
      </c>
      <c r="G66" s="18">
        <v>44253</v>
      </c>
      <c r="H66" s="18">
        <v>45638</v>
      </c>
      <c r="I66" s="19">
        <v>6000</v>
      </c>
      <c r="J66" s="20" t="s">
        <v>70</v>
      </c>
      <c r="K66" s="69">
        <v>9.2700000000000005E-3</v>
      </c>
      <c r="L66" s="69">
        <v>9.9500000000000005E-3</v>
      </c>
      <c r="M66" s="69">
        <v>1.038E-2</v>
      </c>
      <c r="N66" s="45">
        <v>12175</v>
      </c>
      <c r="O66" s="47">
        <v>12155</v>
      </c>
      <c r="P66" s="71">
        <v>20</v>
      </c>
      <c r="Q66" s="45">
        <v>3795</v>
      </c>
      <c r="R66" s="47">
        <v>3775</v>
      </c>
      <c r="S66" s="72">
        <v>20</v>
      </c>
      <c r="T66" s="48">
        <v>0</v>
      </c>
      <c r="U66" s="67">
        <v>3655.2363999999998</v>
      </c>
      <c r="V66" s="16" t="s">
        <v>113</v>
      </c>
      <c r="W66" s="45"/>
    </row>
    <row r="67" spans="1:23" s="16" customFormat="1" ht="13.5" customHeight="1" x14ac:dyDescent="0.2">
      <c r="A67" s="15">
        <v>130</v>
      </c>
      <c r="B67" s="15">
        <v>10</v>
      </c>
      <c r="C67" s="22" t="s">
        <v>178</v>
      </c>
      <c r="D67" s="16" t="s">
        <v>271</v>
      </c>
      <c r="E67" s="17">
        <v>5.0000000000000001E-4</v>
      </c>
      <c r="F67" s="21">
        <v>44244</v>
      </c>
      <c r="G67" s="18">
        <v>44246</v>
      </c>
      <c r="H67" s="18">
        <v>47451</v>
      </c>
      <c r="I67" s="19">
        <v>6000</v>
      </c>
      <c r="J67" s="20" t="s">
        <v>70</v>
      </c>
      <c r="K67" s="69">
        <v>1.435E-2</v>
      </c>
      <c r="L67" s="69">
        <v>1.4760000000000001E-2</v>
      </c>
      <c r="M67" s="69">
        <v>1.5149999999999999E-2</v>
      </c>
      <c r="N67" s="45">
        <v>12334.53</v>
      </c>
      <c r="O67" s="47">
        <v>12040</v>
      </c>
      <c r="P67" s="71">
        <v>294.52999999999997</v>
      </c>
      <c r="Q67" s="45">
        <v>7059.53</v>
      </c>
      <c r="R67" s="47">
        <v>6765</v>
      </c>
      <c r="S67" s="72">
        <v>294.52999999999997</v>
      </c>
      <c r="T67" s="48">
        <v>-7059.53</v>
      </c>
      <c r="U67" s="67">
        <v>6237.4016262300011</v>
      </c>
      <c r="V67" s="16" t="s">
        <v>113</v>
      </c>
      <c r="W67" s="45"/>
    </row>
    <row r="68" spans="1:23" s="16" customFormat="1" ht="13.5" customHeight="1" x14ac:dyDescent="0.2">
      <c r="A68" s="15">
        <v>90</v>
      </c>
      <c r="B68" s="15">
        <v>20</v>
      </c>
      <c r="C68" s="22" t="s">
        <v>178</v>
      </c>
      <c r="D68" s="16" t="s">
        <v>208</v>
      </c>
      <c r="E68" s="17" t="s">
        <v>157</v>
      </c>
      <c r="F68" s="21">
        <v>44244</v>
      </c>
      <c r="G68" s="18">
        <v>44246</v>
      </c>
      <c r="H68" s="18">
        <v>46710</v>
      </c>
      <c r="I68" s="19">
        <v>4000</v>
      </c>
      <c r="J68" s="20" t="s">
        <v>70</v>
      </c>
      <c r="K68" s="69">
        <v>-0.10220000000000001</v>
      </c>
      <c r="L68" s="69">
        <v>-7.911E-2</v>
      </c>
      <c r="M68" s="69">
        <v>-7.2590000000000002E-2</v>
      </c>
      <c r="N68" s="45">
        <v>15403.5</v>
      </c>
      <c r="O68" s="47">
        <v>14868</v>
      </c>
      <c r="P68" s="71">
        <v>535.5</v>
      </c>
      <c r="Q68" s="45">
        <v>6860.5</v>
      </c>
      <c r="R68" s="47">
        <v>6325</v>
      </c>
      <c r="S68" s="72">
        <v>535.5</v>
      </c>
      <c r="T68" s="48">
        <v>-6860.5</v>
      </c>
      <c r="U68" s="67">
        <v>6854.5058650000001</v>
      </c>
      <c r="V68" s="16" t="s">
        <v>113</v>
      </c>
      <c r="W68" s="45"/>
    </row>
    <row r="69" spans="1:23" s="16" customFormat="1" ht="13.5" customHeight="1" x14ac:dyDescent="0.2">
      <c r="A69" s="15">
        <v>95</v>
      </c>
      <c r="B69" s="15">
        <v>26</v>
      </c>
      <c r="C69" s="22" t="s">
        <v>178</v>
      </c>
      <c r="D69" s="16" t="s">
        <v>220</v>
      </c>
      <c r="E69" s="17">
        <v>0.01</v>
      </c>
      <c r="F69" s="21">
        <v>44244</v>
      </c>
      <c r="G69" s="18">
        <v>44246</v>
      </c>
      <c r="H69" s="18">
        <v>46199</v>
      </c>
      <c r="I69" s="19">
        <v>5000</v>
      </c>
      <c r="J69" s="20" t="s">
        <v>70</v>
      </c>
      <c r="K69" s="69">
        <v>1.1900000000000001E-2</v>
      </c>
      <c r="L69" s="69">
        <v>1.2269999999999998E-2</v>
      </c>
      <c r="M69" s="69">
        <v>1.256E-2</v>
      </c>
      <c r="N69" s="45">
        <v>7505</v>
      </c>
      <c r="O69" s="47">
        <v>7505</v>
      </c>
      <c r="P69" s="71">
        <v>0</v>
      </c>
      <c r="Q69" s="45">
        <v>4655</v>
      </c>
      <c r="R69" s="47">
        <v>4655</v>
      </c>
      <c r="S69" s="72">
        <v>0</v>
      </c>
      <c r="T69" s="48">
        <v>-4655</v>
      </c>
      <c r="U69" s="67">
        <v>4630.8261506700001</v>
      </c>
      <c r="V69" s="16" t="s">
        <v>113</v>
      </c>
      <c r="W69" s="45"/>
    </row>
    <row r="70" spans="1:23" s="16" customFormat="1" ht="13.5" customHeight="1" x14ac:dyDescent="0.2">
      <c r="A70" s="15">
        <v>49</v>
      </c>
      <c r="B70" s="15">
        <v>18</v>
      </c>
      <c r="C70" s="22"/>
      <c r="D70" s="16" t="s">
        <v>137</v>
      </c>
      <c r="E70" s="17">
        <v>4.2000000000000003E-2</v>
      </c>
      <c r="F70" s="21">
        <v>44237</v>
      </c>
      <c r="G70" s="18">
        <v>44239</v>
      </c>
      <c r="H70" s="18">
        <v>50013</v>
      </c>
      <c r="I70" s="19">
        <v>3000</v>
      </c>
      <c r="J70" s="20" t="s">
        <v>70</v>
      </c>
      <c r="K70" s="69">
        <v>1.5879999999999998E-2</v>
      </c>
      <c r="L70" s="69">
        <v>1.6299999999999999E-2</v>
      </c>
      <c r="M70" s="69">
        <v>1.643E-2</v>
      </c>
      <c r="N70" s="45">
        <v>7703.65</v>
      </c>
      <c r="O70" s="47">
        <v>7162</v>
      </c>
      <c r="P70" s="71">
        <v>541.65</v>
      </c>
      <c r="Q70" s="45">
        <v>3541.65</v>
      </c>
      <c r="R70" s="47">
        <v>3000</v>
      </c>
      <c r="S70" s="72">
        <v>541.65</v>
      </c>
      <c r="T70" s="48">
        <v>1700</v>
      </c>
      <c r="U70" s="67">
        <v>4829.1687299899995</v>
      </c>
      <c r="V70" s="16" t="s">
        <v>113</v>
      </c>
      <c r="W70" s="45"/>
    </row>
    <row r="71" spans="1:23" s="16" customFormat="1" ht="13.5" customHeight="1" x14ac:dyDescent="0.2">
      <c r="A71" s="15">
        <v>121</v>
      </c>
      <c r="B71" s="15">
        <v>9</v>
      </c>
      <c r="C71" s="22"/>
      <c r="D71" s="16" t="s">
        <v>267</v>
      </c>
      <c r="E71" s="17">
        <v>1.2E-2</v>
      </c>
      <c r="F71" s="21">
        <v>44237</v>
      </c>
      <c r="G71" s="18">
        <v>44239</v>
      </c>
      <c r="H71" s="18">
        <v>47920</v>
      </c>
      <c r="I71" s="19">
        <v>5000</v>
      </c>
      <c r="J71" s="20" t="s">
        <v>70</v>
      </c>
      <c r="K71" s="69">
        <v>1.456E-2</v>
      </c>
      <c r="L71" s="69">
        <v>1.464E-2</v>
      </c>
      <c r="M71" s="69">
        <v>1.473E-2</v>
      </c>
      <c r="N71" s="45">
        <v>13057.72</v>
      </c>
      <c r="O71" s="47">
        <v>12230</v>
      </c>
      <c r="P71" s="71">
        <v>827.72</v>
      </c>
      <c r="Q71" s="45">
        <v>5992.72</v>
      </c>
      <c r="R71" s="47">
        <v>5165</v>
      </c>
      <c r="S71" s="72">
        <v>827.72</v>
      </c>
      <c r="T71" s="48">
        <v>4007.28</v>
      </c>
      <c r="U71" s="67">
        <v>5911.8632841900007</v>
      </c>
      <c r="V71" s="16" t="s">
        <v>113</v>
      </c>
      <c r="W71" s="45"/>
    </row>
    <row r="72" spans="1:23" s="16" customFormat="1" ht="13.5" customHeight="1" x14ac:dyDescent="0.2">
      <c r="A72" s="15">
        <v>135</v>
      </c>
      <c r="B72" s="15">
        <v>1</v>
      </c>
      <c r="C72" s="22"/>
      <c r="D72" s="16" t="s">
        <v>276</v>
      </c>
      <c r="E72" s="17">
        <v>0</v>
      </c>
      <c r="F72" s="21">
        <v>44237</v>
      </c>
      <c r="G72" s="18">
        <v>44239</v>
      </c>
      <c r="H72" s="18">
        <v>45638</v>
      </c>
      <c r="I72" s="19">
        <v>4000</v>
      </c>
      <c r="J72" s="20" t="s">
        <v>70</v>
      </c>
      <c r="K72" s="69">
        <v>7.0099999999999997E-3</v>
      </c>
      <c r="L72" s="69">
        <v>8.6300000000000005E-3</v>
      </c>
      <c r="M72" s="69">
        <v>9.3200000000000002E-3</v>
      </c>
      <c r="N72" s="45">
        <v>12861.62</v>
      </c>
      <c r="O72" s="47">
        <v>12405</v>
      </c>
      <c r="P72" s="71">
        <v>456.62</v>
      </c>
      <c r="Q72" s="45">
        <v>4456.62</v>
      </c>
      <c r="R72" s="47">
        <v>4000</v>
      </c>
      <c r="S72" s="72">
        <v>456.62</v>
      </c>
      <c r="T72" s="48">
        <v>5000</v>
      </c>
      <c r="U72" s="67">
        <v>4312.417776799999</v>
      </c>
      <c r="V72" s="16" t="s">
        <v>113</v>
      </c>
      <c r="W72" s="45"/>
    </row>
    <row r="73" spans="1:23" s="16" customFormat="1" ht="13.5" customHeight="1" x14ac:dyDescent="0.2">
      <c r="A73" s="15">
        <v>125</v>
      </c>
      <c r="B73" s="15">
        <v>13</v>
      </c>
      <c r="C73" s="22" t="s">
        <v>178</v>
      </c>
      <c r="D73" s="16" t="s">
        <v>269</v>
      </c>
      <c r="E73" s="17">
        <v>1.4999999999999999E-2</v>
      </c>
      <c r="F73" s="21">
        <v>44223</v>
      </c>
      <c r="G73" s="18">
        <v>44225</v>
      </c>
      <c r="H73" s="18">
        <v>51250</v>
      </c>
      <c r="I73" s="19">
        <v>2000</v>
      </c>
      <c r="J73" s="20" t="s">
        <v>70</v>
      </c>
      <c r="K73" s="69">
        <v>1.6590000000000001E-2</v>
      </c>
      <c r="L73" s="69">
        <v>1.6809999999999999E-2</v>
      </c>
      <c r="M73" s="69">
        <v>1.6959999999999999E-2</v>
      </c>
      <c r="N73" s="45">
        <v>2369</v>
      </c>
      <c r="O73" s="47">
        <v>2320</v>
      </c>
      <c r="P73" s="71">
        <v>49</v>
      </c>
      <c r="Q73" s="45">
        <v>1939</v>
      </c>
      <c r="R73" s="47">
        <v>1890</v>
      </c>
      <c r="S73" s="72">
        <v>49</v>
      </c>
      <c r="T73" s="48">
        <v>-1939</v>
      </c>
      <c r="U73" s="67">
        <v>1903.8854008400003</v>
      </c>
      <c r="V73" s="16" t="s">
        <v>113</v>
      </c>
      <c r="W73" s="45"/>
    </row>
    <row r="74" spans="1:23" s="16" customFormat="1" ht="13.5" customHeight="1" x14ac:dyDescent="0.2">
      <c r="A74" s="15">
        <v>130</v>
      </c>
      <c r="B74" s="15">
        <v>9</v>
      </c>
      <c r="C74" s="22"/>
      <c r="D74" s="16" t="s">
        <v>271</v>
      </c>
      <c r="E74" s="17">
        <v>5.0000000000000001E-4</v>
      </c>
      <c r="F74" s="21">
        <v>44223</v>
      </c>
      <c r="G74" s="18">
        <v>44225</v>
      </c>
      <c r="H74" s="18">
        <v>47451</v>
      </c>
      <c r="I74" s="19">
        <v>6000</v>
      </c>
      <c r="J74" s="20" t="s">
        <v>70</v>
      </c>
      <c r="K74" s="69">
        <v>1.179E-2</v>
      </c>
      <c r="L74" s="69">
        <v>1.205E-2</v>
      </c>
      <c r="M74" s="69">
        <v>1.221E-2</v>
      </c>
      <c r="N74" s="45">
        <v>14761.24</v>
      </c>
      <c r="O74" s="47">
        <v>13948</v>
      </c>
      <c r="P74" s="71">
        <v>813.24</v>
      </c>
      <c r="Q74" s="45">
        <v>9731.24</v>
      </c>
      <c r="R74" s="47">
        <v>8918</v>
      </c>
      <c r="S74" s="72">
        <v>813.24</v>
      </c>
      <c r="T74" s="48">
        <v>10000</v>
      </c>
      <c r="U74" s="67">
        <v>8795.7362055500016</v>
      </c>
      <c r="V74" s="16" t="s">
        <v>113</v>
      </c>
      <c r="W74" s="45"/>
    </row>
    <row r="75" spans="1:23" s="16" customFormat="1" ht="13.5" customHeight="1" x14ac:dyDescent="0.2">
      <c r="A75" s="15">
        <v>78</v>
      </c>
      <c r="B75" s="15">
        <v>28</v>
      </c>
      <c r="C75" s="22" t="s">
        <v>178</v>
      </c>
      <c r="D75" s="16" t="s">
        <v>203</v>
      </c>
      <c r="E75" s="17">
        <v>2.5000000000000001E-2</v>
      </c>
      <c r="F75" s="21">
        <v>44223</v>
      </c>
      <c r="G75" s="18">
        <v>44225</v>
      </c>
      <c r="H75" s="18">
        <v>46990</v>
      </c>
      <c r="I75" s="19">
        <v>6000</v>
      </c>
      <c r="J75" s="20" t="s">
        <v>70</v>
      </c>
      <c r="K75" s="69">
        <v>1.043E-2</v>
      </c>
      <c r="L75" s="69">
        <v>1.073E-2</v>
      </c>
      <c r="M75" s="69">
        <v>1.1009999999999999E-2</v>
      </c>
      <c r="N75" s="45">
        <v>3775</v>
      </c>
      <c r="O75" s="47">
        <v>3775</v>
      </c>
      <c r="P75" s="71">
        <v>0</v>
      </c>
      <c r="Q75" s="45">
        <v>3375</v>
      </c>
      <c r="R75" s="47">
        <v>3375</v>
      </c>
      <c r="S75" s="72">
        <v>0</v>
      </c>
      <c r="T75" s="48">
        <v>-3375</v>
      </c>
      <c r="U75" s="67">
        <v>3759.5277499899998</v>
      </c>
      <c r="V75" s="16" t="s">
        <v>113</v>
      </c>
      <c r="W75" s="45"/>
    </row>
    <row r="76" spans="1:23" s="16" customFormat="1" ht="13.5" customHeight="1" x14ac:dyDescent="0.2">
      <c r="A76" s="15">
        <v>125</v>
      </c>
      <c r="B76" s="15">
        <v>12</v>
      </c>
      <c r="C76" s="22"/>
      <c r="D76" s="16" t="s">
        <v>269</v>
      </c>
      <c r="E76" s="17">
        <v>1.4999999999999999E-2</v>
      </c>
      <c r="F76" s="21">
        <v>44209</v>
      </c>
      <c r="G76" s="18">
        <v>44211</v>
      </c>
      <c r="H76" s="18">
        <v>51250</v>
      </c>
      <c r="I76" s="19">
        <v>5000</v>
      </c>
      <c r="J76" s="20" t="s">
        <v>70</v>
      </c>
      <c r="K76" s="69">
        <v>1.618E-2</v>
      </c>
      <c r="L76" s="69">
        <v>1.6379999999999999E-2</v>
      </c>
      <c r="M76" s="69">
        <v>1.652E-2</v>
      </c>
      <c r="N76" s="45">
        <v>2911</v>
      </c>
      <c r="O76" s="47">
        <v>2855</v>
      </c>
      <c r="P76" s="71">
        <v>56</v>
      </c>
      <c r="Q76" s="45">
        <v>1436</v>
      </c>
      <c r="R76" s="47">
        <v>1380</v>
      </c>
      <c r="S76" s="72">
        <v>56</v>
      </c>
      <c r="T76" s="48">
        <v>0</v>
      </c>
      <c r="U76" s="67">
        <v>1419.22648381</v>
      </c>
      <c r="V76" s="16" t="s">
        <v>113</v>
      </c>
      <c r="W76" s="45"/>
    </row>
    <row r="77" spans="1:23" s="16" customFormat="1" ht="13.5" customHeight="1" x14ac:dyDescent="0.2">
      <c r="A77" s="15">
        <v>130</v>
      </c>
      <c r="B77" s="15">
        <v>8</v>
      </c>
      <c r="C77" s="22"/>
      <c r="D77" s="16" t="s">
        <v>271</v>
      </c>
      <c r="E77" s="17">
        <v>5.0000000000000001E-4</v>
      </c>
      <c r="F77" s="21">
        <v>44209</v>
      </c>
      <c r="G77" s="18">
        <v>44211</v>
      </c>
      <c r="H77" s="18">
        <v>47451</v>
      </c>
      <c r="I77" s="19">
        <v>6000</v>
      </c>
      <c r="J77" s="20" t="s">
        <v>70</v>
      </c>
      <c r="K77" s="69">
        <v>1.1780000000000002E-2</v>
      </c>
      <c r="L77" s="69">
        <v>1.1990000000000001E-2</v>
      </c>
      <c r="M77" s="69">
        <v>1.2149999999999999E-2</v>
      </c>
      <c r="N77" s="45">
        <v>16263.91</v>
      </c>
      <c r="O77" s="47">
        <v>15350</v>
      </c>
      <c r="P77" s="71">
        <v>913.91</v>
      </c>
      <c r="Q77" s="45">
        <v>7048.91</v>
      </c>
      <c r="R77" s="47">
        <v>6135</v>
      </c>
      <c r="S77" s="72">
        <v>913.91</v>
      </c>
      <c r="T77" s="48">
        <v>10000</v>
      </c>
      <c r="U77" s="67">
        <v>6371.7601656499992</v>
      </c>
      <c r="V77" s="16" t="s">
        <v>113</v>
      </c>
      <c r="W77" s="45"/>
    </row>
    <row r="78" spans="1:23" s="16" customFormat="1" ht="13.5" customHeight="1" x14ac:dyDescent="0.2">
      <c r="A78" s="15">
        <v>95</v>
      </c>
      <c r="B78" s="15">
        <v>25</v>
      </c>
      <c r="C78" s="22" t="s">
        <v>178</v>
      </c>
      <c r="D78" s="16" t="s">
        <v>220</v>
      </c>
      <c r="E78" s="17">
        <v>0.01</v>
      </c>
      <c r="F78" s="21">
        <v>44209</v>
      </c>
      <c r="G78" s="18">
        <v>44211</v>
      </c>
      <c r="H78" s="18">
        <v>46199</v>
      </c>
      <c r="I78" s="19">
        <v>5000</v>
      </c>
      <c r="J78" s="20" t="s">
        <v>70</v>
      </c>
      <c r="K78" s="69">
        <v>8.4899999999999993E-3</v>
      </c>
      <c r="L78" s="69">
        <v>8.8100000000000001E-3</v>
      </c>
      <c r="M78" s="69">
        <v>8.9599999999999992E-3</v>
      </c>
      <c r="N78" s="45">
        <v>16768.72</v>
      </c>
      <c r="O78" s="47">
        <v>15704</v>
      </c>
      <c r="P78" s="71">
        <v>1064.72</v>
      </c>
      <c r="Q78" s="45">
        <v>6628.72</v>
      </c>
      <c r="R78" s="47">
        <v>5564</v>
      </c>
      <c r="S78" s="72">
        <v>1064.72</v>
      </c>
      <c r="T78" s="48">
        <v>-6628.72</v>
      </c>
      <c r="U78" s="67">
        <v>6707.1395741200013</v>
      </c>
      <c r="V78" s="16" t="s">
        <v>113</v>
      </c>
      <c r="W78" s="45"/>
    </row>
    <row r="79" spans="1:23" s="16" customFormat="1" ht="13.5" customHeight="1" x14ac:dyDescent="0.2">
      <c r="A79" s="15">
        <v>125</v>
      </c>
      <c r="B79" s="15">
        <v>11</v>
      </c>
      <c r="C79" s="22" t="s">
        <v>178</v>
      </c>
      <c r="D79" s="16" t="s">
        <v>269</v>
      </c>
      <c r="E79" s="17">
        <v>1.4999999999999999E-2</v>
      </c>
      <c r="F79" s="21">
        <v>44181</v>
      </c>
      <c r="G79" s="18">
        <v>44183</v>
      </c>
      <c r="H79" s="18">
        <v>51250</v>
      </c>
      <c r="I79" s="19">
        <v>2000</v>
      </c>
      <c r="J79" s="20" t="s">
        <v>70</v>
      </c>
      <c r="K79" s="69">
        <v>1.559E-2</v>
      </c>
      <c r="L79" s="69">
        <v>1.5709999999999998E-2</v>
      </c>
      <c r="M79" s="69">
        <v>1.5779999999999999E-2</v>
      </c>
      <c r="N79" s="45">
        <v>4919</v>
      </c>
      <c r="O79" s="47">
        <v>4816</v>
      </c>
      <c r="P79" s="71">
        <v>103</v>
      </c>
      <c r="Q79" s="45">
        <v>2103</v>
      </c>
      <c r="R79" s="47">
        <v>2000</v>
      </c>
      <c r="S79" s="72">
        <v>103</v>
      </c>
      <c r="T79" s="48">
        <v>-2103</v>
      </c>
      <c r="U79" s="67">
        <v>2098.7941284600001</v>
      </c>
      <c r="V79" s="16" t="s">
        <v>113</v>
      </c>
      <c r="W79" s="45"/>
    </row>
    <row r="80" spans="1:23" s="16" customFormat="1" ht="13.5" customHeight="1" x14ac:dyDescent="0.2">
      <c r="A80" s="15">
        <v>130</v>
      </c>
      <c r="B80" s="15">
        <v>7</v>
      </c>
      <c r="C80" s="22"/>
      <c r="D80" s="16" t="s">
        <v>271</v>
      </c>
      <c r="E80" s="17">
        <v>5.0000000000000001E-4</v>
      </c>
      <c r="F80" s="21">
        <v>44181</v>
      </c>
      <c r="G80" s="18">
        <v>44183</v>
      </c>
      <c r="H80" s="18">
        <v>47451</v>
      </c>
      <c r="I80" s="19">
        <v>3000</v>
      </c>
      <c r="J80" s="20" t="s">
        <v>70</v>
      </c>
      <c r="K80" s="69">
        <v>1.1699999999999999E-2</v>
      </c>
      <c r="L80" s="69">
        <v>1.1769999999999997E-2</v>
      </c>
      <c r="M80" s="69">
        <v>1.1930000000000001E-2</v>
      </c>
      <c r="N80" s="45">
        <v>12126.93</v>
      </c>
      <c r="O80" s="47">
        <v>11947</v>
      </c>
      <c r="P80" s="71">
        <v>179.93</v>
      </c>
      <c r="Q80" s="45">
        <v>3179.93</v>
      </c>
      <c r="R80" s="47">
        <v>3000</v>
      </c>
      <c r="S80" s="72">
        <v>179.93</v>
      </c>
      <c r="T80" s="48">
        <v>0</v>
      </c>
      <c r="U80" s="67">
        <v>2877.3373279099997</v>
      </c>
      <c r="V80" s="16" t="s">
        <v>113</v>
      </c>
      <c r="W80" s="45"/>
    </row>
    <row r="81" spans="1:23" s="16" customFormat="1" ht="13.5" customHeight="1" x14ac:dyDescent="0.2">
      <c r="A81" s="15">
        <v>125</v>
      </c>
      <c r="B81" s="15">
        <v>10</v>
      </c>
      <c r="C81" s="22"/>
      <c r="D81" s="16" t="s">
        <v>269</v>
      </c>
      <c r="E81" s="17">
        <v>1.4999999999999999E-2</v>
      </c>
      <c r="F81" s="21">
        <v>44160</v>
      </c>
      <c r="G81" s="18">
        <v>44162</v>
      </c>
      <c r="H81" s="18">
        <v>51250</v>
      </c>
      <c r="I81" s="19">
        <v>2000</v>
      </c>
      <c r="J81" s="20" t="s">
        <v>70</v>
      </c>
      <c r="K81" s="69">
        <v>1.502E-2</v>
      </c>
      <c r="L81" s="69">
        <v>1.521E-2</v>
      </c>
      <c r="M81" s="69">
        <v>1.5300000000000001E-2</v>
      </c>
      <c r="N81" s="45">
        <v>4491</v>
      </c>
      <c r="O81" s="47">
        <v>4476</v>
      </c>
      <c r="P81" s="71">
        <v>15</v>
      </c>
      <c r="Q81" s="45">
        <v>1991</v>
      </c>
      <c r="R81" s="47">
        <v>1976</v>
      </c>
      <c r="S81" s="72">
        <v>15</v>
      </c>
      <c r="T81" s="48">
        <v>5000</v>
      </c>
      <c r="U81" s="67">
        <v>2001.6586561400004</v>
      </c>
      <c r="V81" s="16" t="s">
        <v>113</v>
      </c>
      <c r="W81" s="45"/>
    </row>
    <row r="82" spans="1:23" s="16" customFormat="1" ht="13.5" customHeight="1" x14ac:dyDescent="0.2">
      <c r="A82" s="15">
        <v>90</v>
      </c>
      <c r="B82" s="15">
        <v>19</v>
      </c>
      <c r="C82" s="22" t="s">
        <v>178</v>
      </c>
      <c r="D82" s="16" t="s">
        <v>208</v>
      </c>
      <c r="E82" s="17" t="s">
        <v>157</v>
      </c>
      <c r="F82" s="21">
        <v>44160</v>
      </c>
      <c r="G82" s="18">
        <v>44162</v>
      </c>
      <c r="H82" s="18">
        <v>46710</v>
      </c>
      <c r="I82" s="19">
        <v>2000</v>
      </c>
      <c r="J82" s="20" t="s">
        <v>70</v>
      </c>
      <c r="K82" s="69">
        <v>-0.10994</v>
      </c>
      <c r="L82" s="69">
        <v>-0.10836999999999999</v>
      </c>
      <c r="M82" s="69">
        <v>-0.10137</v>
      </c>
      <c r="N82" s="45">
        <v>8568.94</v>
      </c>
      <c r="O82" s="47">
        <v>8390</v>
      </c>
      <c r="P82" s="71">
        <v>178.94</v>
      </c>
      <c r="Q82" s="45">
        <v>2218.94</v>
      </c>
      <c r="R82" s="47">
        <v>2040</v>
      </c>
      <c r="S82" s="72">
        <v>178.94</v>
      </c>
      <c r="T82" s="48">
        <v>-2218.94</v>
      </c>
      <c r="U82" s="67">
        <v>2220.1688170000002</v>
      </c>
      <c r="V82" s="16" t="s">
        <v>113</v>
      </c>
      <c r="W82" s="45"/>
    </row>
    <row r="83" spans="1:23" s="16" customFormat="1" ht="13.5" customHeight="1" x14ac:dyDescent="0.2">
      <c r="A83" s="15">
        <v>130</v>
      </c>
      <c r="B83" s="15">
        <v>6</v>
      </c>
      <c r="C83" s="22" t="s">
        <v>178</v>
      </c>
      <c r="D83" s="16" t="s">
        <v>271</v>
      </c>
      <c r="E83" s="17">
        <v>5.0000000000000001E-4</v>
      </c>
      <c r="F83" s="21">
        <v>44160</v>
      </c>
      <c r="G83" s="18">
        <v>44162</v>
      </c>
      <c r="H83" s="18">
        <v>47451</v>
      </c>
      <c r="I83" s="19">
        <v>5000</v>
      </c>
      <c r="J83" s="20" t="s">
        <v>70</v>
      </c>
      <c r="K83" s="69">
        <v>1.133E-2</v>
      </c>
      <c r="L83" s="69">
        <v>1.1610000000000001E-2</v>
      </c>
      <c r="M83" s="69">
        <v>1.1970000000000001E-2</v>
      </c>
      <c r="N83" s="45">
        <v>7350</v>
      </c>
      <c r="O83" s="47">
        <v>7350</v>
      </c>
      <c r="P83" s="71">
        <v>0</v>
      </c>
      <c r="Q83" s="45">
        <v>5000</v>
      </c>
      <c r="R83" s="47">
        <v>5000</v>
      </c>
      <c r="S83" s="72">
        <v>0</v>
      </c>
      <c r="T83" s="48">
        <v>-5000</v>
      </c>
      <c r="U83" s="67">
        <v>4527.5113388500004</v>
      </c>
      <c r="V83" s="16" t="s">
        <v>113</v>
      </c>
      <c r="W83" s="45"/>
    </row>
    <row r="84" spans="1:23" s="16" customFormat="1" ht="13.5" customHeight="1" x14ac:dyDescent="0.2">
      <c r="A84" s="15">
        <v>90</v>
      </c>
      <c r="B84" s="15">
        <v>18</v>
      </c>
      <c r="C84" s="22" t="s">
        <v>178</v>
      </c>
      <c r="D84" s="16" t="s">
        <v>208</v>
      </c>
      <c r="E84" s="17" t="s">
        <v>157</v>
      </c>
      <c r="F84" s="21">
        <v>44146</v>
      </c>
      <c r="G84" s="18">
        <v>44148</v>
      </c>
      <c r="H84" s="18">
        <v>46710</v>
      </c>
      <c r="I84" s="19">
        <v>2000</v>
      </c>
      <c r="J84" s="20" t="s">
        <v>70</v>
      </c>
      <c r="K84" s="69">
        <v>-0.10284</v>
      </c>
      <c r="L84" s="69">
        <v>-9.5879999999999993E-2</v>
      </c>
      <c r="M84" s="69">
        <v>-8.864000000000001E-2</v>
      </c>
      <c r="N84" s="45">
        <v>9740.74</v>
      </c>
      <c r="O84" s="47">
        <v>9534</v>
      </c>
      <c r="P84" s="71">
        <v>206.74</v>
      </c>
      <c r="Q84" s="45">
        <v>2206.7399999999998</v>
      </c>
      <c r="R84" s="47">
        <v>2000</v>
      </c>
      <c r="S84" s="72">
        <v>206.74</v>
      </c>
      <c r="T84" s="48">
        <v>-2206.7399999999998</v>
      </c>
      <c r="U84" s="67">
        <v>2205.9945420999998</v>
      </c>
      <c r="V84" s="16" t="s">
        <v>113</v>
      </c>
      <c r="W84" s="45"/>
    </row>
    <row r="85" spans="1:23" s="16" customFormat="1" ht="13.5" customHeight="1" x14ac:dyDescent="0.2">
      <c r="A85" s="15">
        <v>94</v>
      </c>
      <c r="B85" s="15">
        <v>23</v>
      </c>
      <c r="C85" s="22"/>
      <c r="D85" s="16" t="s">
        <v>219</v>
      </c>
      <c r="E85" s="17">
        <v>9.4999999999999998E-3</v>
      </c>
      <c r="F85" s="21">
        <v>44146</v>
      </c>
      <c r="G85" s="18">
        <v>44148</v>
      </c>
      <c r="H85" s="18">
        <v>47618</v>
      </c>
      <c r="I85" s="19">
        <v>2000</v>
      </c>
      <c r="J85" s="20" t="s">
        <v>70</v>
      </c>
      <c r="K85" s="69">
        <v>1.0660000000000001E-2</v>
      </c>
      <c r="L85" s="69">
        <v>1.085E-2</v>
      </c>
      <c r="M85" s="69">
        <v>1.1169999999999999E-2</v>
      </c>
      <c r="N85" s="45">
        <v>7750</v>
      </c>
      <c r="O85" s="47">
        <v>7750</v>
      </c>
      <c r="P85" s="71">
        <v>0</v>
      </c>
      <c r="Q85" s="45">
        <v>4450</v>
      </c>
      <c r="R85" s="47">
        <v>4450</v>
      </c>
      <c r="S85" s="72">
        <v>0</v>
      </c>
      <c r="T85" s="48">
        <v>5550</v>
      </c>
      <c r="U85" s="67">
        <v>4416.9895890500002</v>
      </c>
      <c r="V85" s="16" t="s">
        <v>113</v>
      </c>
      <c r="W85" s="45"/>
    </row>
    <row r="86" spans="1:23" s="16" customFormat="1" ht="13.5" customHeight="1" x14ac:dyDescent="0.2">
      <c r="A86" s="15">
        <v>130</v>
      </c>
      <c r="B86" s="15">
        <v>5</v>
      </c>
      <c r="C86" s="22"/>
      <c r="D86" s="16" t="s">
        <v>271</v>
      </c>
      <c r="E86" s="17">
        <v>5.0000000000000001E-4</v>
      </c>
      <c r="F86" s="21">
        <v>44146</v>
      </c>
      <c r="G86" s="18">
        <v>44148</v>
      </c>
      <c r="H86" s="18">
        <v>47451</v>
      </c>
      <c r="I86" s="19">
        <v>5000</v>
      </c>
      <c r="J86" s="20" t="s">
        <v>70</v>
      </c>
      <c r="K86" s="69">
        <v>1.068E-2</v>
      </c>
      <c r="L86" s="69">
        <v>1.0820000000000001E-2</v>
      </c>
      <c r="M86" s="69">
        <v>1.0970000000000001E-2</v>
      </c>
      <c r="N86" s="45">
        <v>8753</v>
      </c>
      <c r="O86" s="47">
        <v>8675</v>
      </c>
      <c r="P86" s="71">
        <v>78</v>
      </c>
      <c r="Q86" s="45">
        <v>2963</v>
      </c>
      <c r="R86" s="47">
        <v>2885</v>
      </c>
      <c r="S86" s="72">
        <v>78</v>
      </c>
      <c r="T86" s="48">
        <v>10000</v>
      </c>
      <c r="U86" s="67">
        <v>2700.7530149799995</v>
      </c>
      <c r="V86" s="16" t="s">
        <v>113</v>
      </c>
      <c r="W86" s="45"/>
    </row>
    <row r="87" spans="1:23" s="16" customFormat="1" ht="13.5" customHeight="1" x14ac:dyDescent="0.2">
      <c r="A87" s="15">
        <v>125</v>
      </c>
      <c r="B87" s="15">
        <v>9</v>
      </c>
      <c r="C87" s="22"/>
      <c r="D87" s="16" t="s">
        <v>269</v>
      </c>
      <c r="E87" s="17">
        <v>1.4999999999999999E-2</v>
      </c>
      <c r="F87" s="21">
        <v>44125</v>
      </c>
      <c r="G87" s="18">
        <v>44127</v>
      </c>
      <c r="H87" s="18">
        <v>51250</v>
      </c>
      <c r="I87" s="19">
        <v>2000</v>
      </c>
      <c r="J87" s="20" t="s">
        <v>70</v>
      </c>
      <c r="K87" s="69">
        <v>1.3520000000000001E-2</v>
      </c>
      <c r="L87" s="69">
        <v>1.374E-2</v>
      </c>
      <c r="M87" s="69">
        <v>1.3879999999999998E-2</v>
      </c>
      <c r="N87" s="45">
        <v>4826</v>
      </c>
      <c r="O87" s="47">
        <v>4791</v>
      </c>
      <c r="P87" s="71">
        <v>35</v>
      </c>
      <c r="Q87" s="45">
        <v>1996</v>
      </c>
      <c r="R87" s="47">
        <v>1961</v>
      </c>
      <c r="S87" s="72">
        <v>35</v>
      </c>
      <c r="T87" s="48">
        <v>5000</v>
      </c>
      <c r="U87" s="67">
        <v>2053.6350863000002</v>
      </c>
      <c r="V87" s="16" t="s">
        <v>113</v>
      </c>
      <c r="W87" s="45"/>
    </row>
    <row r="88" spans="1:23" s="16" customFormat="1" ht="13.5" customHeight="1" x14ac:dyDescent="0.2">
      <c r="A88" s="15">
        <v>130</v>
      </c>
      <c r="B88" s="15">
        <v>4</v>
      </c>
      <c r="C88" s="22"/>
      <c r="D88" s="16" t="s">
        <v>271</v>
      </c>
      <c r="E88" s="17">
        <v>5.0000000000000001E-4</v>
      </c>
      <c r="F88" s="21">
        <v>44125</v>
      </c>
      <c r="G88" s="18">
        <v>44127</v>
      </c>
      <c r="H88" s="18">
        <v>47451</v>
      </c>
      <c r="I88" s="19">
        <v>4000</v>
      </c>
      <c r="J88" s="20" t="s">
        <v>70</v>
      </c>
      <c r="K88" s="69">
        <v>9.0500000000000008E-3</v>
      </c>
      <c r="L88" s="69">
        <v>9.3299999999999998E-3</v>
      </c>
      <c r="M88" s="69">
        <v>9.4999999999999998E-3</v>
      </c>
      <c r="N88" s="45">
        <v>13115</v>
      </c>
      <c r="O88" s="47">
        <v>13115</v>
      </c>
      <c r="P88" s="71">
        <v>0</v>
      </c>
      <c r="Q88" s="45">
        <v>4000</v>
      </c>
      <c r="R88" s="47">
        <v>4000</v>
      </c>
      <c r="S88" s="72">
        <v>0</v>
      </c>
      <c r="T88" s="48">
        <v>5000</v>
      </c>
      <c r="U88" s="67">
        <v>3693.52201092</v>
      </c>
      <c r="V88" s="16" t="s">
        <v>113</v>
      </c>
      <c r="W88" s="45"/>
    </row>
    <row r="89" spans="1:23" s="16" customFormat="1" ht="13.5" customHeight="1" x14ac:dyDescent="0.2">
      <c r="A89" s="15">
        <v>90</v>
      </c>
      <c r="B89" s="15">
        <v>17</v>
      </c>
      <c r="C89" s="22"/>
      <c r="D89" s="16" t="s">
        <v>208</v>
      </c>
      <c r="E89" s="17" t="s">
        <v>157</v>
      </c>
      <c r="F89" s="21">
        <v>44125</v>
      </c>
      <c r="G89" s="18">
        <v>44127</v>
      </c>
      <c r="H89" s="18">
        <v>46710</v>
      </c>
      <c r="I89" s="19">
        <v>2000</v>
      </c>
      <c r="J89" s="20" t="s">
        <v>70</v>
      </c>
      <c r="K89" s="69">
        <v>-0.14204</v>
      </c>
      <c r="L89" s="69">
        <v>-0.11846</v>
      </c>
      <c r="M89" s="69">
        <v>-0.10974</v>
      </c>
      <c r="N89" s="45">
        <v>7152</v>
      </c>
      <c r="O89" s="47">
        <v>7152</v>
      </c>
      <c r="P89" s="71">
        <v>0</v>
      </c>
      <c r="Q89" s="45">
        <v>2000</v>
      </c>
      <c r="R89" s="47">
        <v>2000</v>
      </c>
      <c r="S89" s="72">
        <v>0</v>
      </c>
      <c r="T89" s="48">
        <v>13000</v>
      </c>
      <c r="U89" s="67">
        <v>2002.2256</v>
      </c>
      <c r="V89" s="16" t="s">
        <v>113</v>
      </c>
      <c r="W89" s="45"/>
    </row>
    <row r="90" spans="1:23" s="16" customFormat="1" ht="13.5" customHeight="1" x14ac:dyDescent="0.2">
      <c r="A90" s="15">
        <v>121</v>
      </c>
      <c r="B90" s="15">
        <v>8</v>
      </c>
      <c r="C90" s="22" t="s">
        <v>178</v>
      </c>
      <c r="D90" s="16" t="s">
        <v>267</v>
      </c>
      <c r="E90" s="17">
        <v>1.2E-2</v>
      </c>
      <c r="F90" s="21">
        <v>44111</v>
      </c>
      <c r="G90" s="18">
        <v>44113</v>
      </c>
      <c r="H90" s="18">
        <v>47920</v>
      </c>
      <c r="I90" s="19">
        <v>3000</v>
      </c>
      <c r="J90" s="20" t="s">
        <v>70</v>
      </c>
      <c r="K90" s="69">
        <v>8.8999999999999999E-3</v>
      </c>
      <c r="L90" s="69">
        <v>9.1000000000000004E-3</v>
      </c>
      <c r="M90" s="69">
        <v>9.2599999999999991E-3</v>
      </c>
      <c r="N90" s="45">
        <v>7230</v>
      </c>
      <c r="O90" s="47">
        <v>7230</v>
      </c>
      <c r="P90" s="71">
        <v>0</v>
      </c>
      <c r="Q90" s="45">
        <v>3000</v>
      </c>
      <c r="R90" s="47">
        <v>3000</v>
      </c>
      <c r="S90" s="72">
        <v>0</v>
      </c>
      <c r="T90" s="48">
        <v>-3000</v>
      </c>
      <c r="U90" s="67">
        <v>3106.8923288000001</v>
      </c>
      <c r="V90" s="16" t="s">
        <v>113</v>
      </c>
      <c r="W90" s="45"/>
    </row>
    <row r="91" spans="1:23" s="16" customFormat="1" ht="13.5" customHeight="1" x14ac:dyDescent="0.2">
      <c r="A91" s="15">
        <v>125</v>
      </c>
      <c r="B91" s="15">
        <v>8</v>
      </c>
      <c r="C91" s="22" t="s">
        <v>178</v>
      </c>
      <c r="D91" s="16" t="s">
        <v>269</v>
      </c>
      <c r="E91" s="17">
        <v>1.4999999999999999E-2</v>
      </c>
      <c r="F91" s="21">
        <v>44111</v>
      </c>
      <c r="G91" s="18">
        <v>44113</v>
      </c>
      <c r="H91" s="18">
        <v>51250</v>
      </c>
      <c r="I91" s="19">
        <v>2000</v>
      </c>
      <c r="J91" s="20" t="s">
        <v>70</v>
      </c>
      <c r="K91" s="69">
        <v>1.3010000000000001E-2</v>
      </c>
      <c r="L91" s="69">
        <v>1.315E-2</v>
      </c>
      <c r="M91" s="69">
        <v>1.324E-2</v>
      </c>
      <c r="N91" s="45">
        <v>4840.8</v>
      </c>
      <c r="O91" s="47">
        <v>4660</v>
      </c>
      <c r="P91" s="71">
        <v>180.8</v>
      </c>
      <c r="Q91" s="45">
        <v>2210.8000000000002</v>
      </c>
      <c r="R91" s="47">
        <v>2030</v>
      </c>
      <c r="S91" s="72">
        <v>180.8</v>
      </c>
      <c r="T91" s="48">
        <v>-2210.8000000000002</v>
      </c>
      <c r="U91" s="67">
        <v>2296.0389254699999</v>
      </c>
      <c r="V91" s="16" t="s">
        <v>113</v>
      </c>
      <c r="W91" s="45"/>
    </row>
    <row r="92" spans="1:23" s="16" customFormat="1" ht="13.5" customHeight="1" x14ac:dyDescent="0.2">
      <c r="A92" s="15">
        <v>125</v>
      </c>
      <c r="B92" s="15">
        <v>7</v>
      </c>
      <c r="C92" s="22" t="s">
        <v>178</v>
      </c>
      <c r="D92" s="16" t="s">
        <v>269</v>
      </c>
      <c r="E92" s="17">
        <v>1.4999999999999999E-2</v>
      </c>
      <c r="F92" s="21">
        <v>44104</v>
      </c>
      <c r="G92" s="18">
        <v>44106</v>
      </c>
      <c r="H92" s="18">
        <v>51250</v>
      </c>
      <c r="I92" s="19">
        <v>2000</v>
      </c>
      <c r="J92" s="20" t="s">
        <v>70</v>
      </c>
      <c r="K92" s="69">
        <v>1.2670000000000001E-2</v>
      </c>
      <c r="L92" s="69">
        <v>1.2829999999999999E-2</v>
      </c>
      <c r="M92" s="69">
        <v>1.307E-2</v>
      </c>
      <c r="N92" s="45">
        <v>5812.16</v>
      </c>
      <c r="O92" s="47">
        <v>5591</v>
      </c>
      <c r="P92" s="71">
        <v>221.16</v>
      </c>
      <c r="Q92" s="45">
        <v>2312.16</v>
      </c>
      <c r="R92" s="47">
        <v>2091</v>
      </c>
      <c r="S92" s="72">
        <v>221.16</v>
      </c>
      <c r="T92" s="48">
        <v>-2312.16</v>
      </c>
      <c r="U92" s="67">
        <v>2413.7702669100004</v>
      </c>
      <c r="V92" s="16" t="s">
        <v>113</v>
      </c>
      <c r="W92" s="45"/>
    </row>
    <row r="93" spans="1:23" s="16" customFormat="1" ht="13.5" customHeight="1" x14ac:dyDescent="0.2">
      <c r="A93" s="15">
        <v>130</v>
      </c>
      <c r="B93" s="15">
        <v>3</v>
      </c>
      <c r="C93" s="22" t="s">
        <v>178</v>
      </c>
      <c r="D93" s="16" t="s">
        <v>271</v>
      </c>
      <c r="E93" s="17">
        <v>5.0000000000000001E-4</v>
      </c>
      <c r="F93" s="21">
        <v>44104</v>
      </c>
      <c r="G93" s="18">
        <v>44106</v>
      </c>
      <c r="H93" s="18">
        <v>47451</v>
      </c>
      <c r="I93" s="19">
        <v>3000</v>
      </c>
      <c r="J93" s="20" t="s">
        <v>70</v>
      </c>
      <c r="K93" s="69">
        <v>7.3000000000000001E-3</v>
      </c>
      <c r="L93" s="69">
        <v>7.6699999999999997E-3</v>
      </c>
      <c r="M93" s="69">
        <v>7.8100000000000001E-3</v>
      </c>
      <c r="N93" s="45">
        <v>7261.88</v>
      </c>
      <c r="O93" s="47">
        <v>6930</v>
      </c>
      <c r="P93" s="71">
        <v>331.88</v>
      </c>
      <c r="Q93" s="45">
        <v>3381.88</v>
      </c>
      <c r="R93" s="47">
        <v>3050</v>
      </c>
      <c r="S93" s="72">
        <v>331.88</v>
      </c>
      <c r="T93" s="48">
        <v>-3381.88</v>
      </c>
      <c r="U93" s="67">
        <v>3168.4551610800004</v>
      </c>
      <c r="V93" s="16" t="s">
        <v>113</v>
      </c>
      <c r="W93" s="45"/>
    </row>
    <row r="94" spans="1:23" s="16" customFormat="1" ht="13.5" customHeight="1" x14ac:dyDescent="0.2">
      <c r="A94" s="15">
        <v>130</v>
      </c>
      <c r="B94" s="15">
        <v>2</v>
      </c>
      <c r="C94" s="22" t="s">
        <v>178</v>
      </c>
      <c r="D94" s="16" t="s">
        <v>271</v>
      </c>
      <c r="E94" s="17">
        <v>5.0000000000000001E-4</v>
      </c>
      <c r="F94" s="21">
        <v>44083</v>
      </c>
      <c r="G94" s="18">
        <v>44085</v>
      </c>
      <c r="H94" s="18">
        <v>47451</v>
      </c>
      <c r="I94" s="19">
        <v>3000</v>
      </c>
      <c r="J94" s="20" t="s">
        <v>70</v>
      </c>
      <c r="K94" s="69">
        <v>9.5999999999999992E-3</v>
      </c>
      <c r="L94" s="69">
        <v>9.6500000000000006E-3</v>
      </c>
      <c r="M94" s="69">
        <v>9.7199999999999995E-3</v>
      </c>
      <c r="N94" s="45">
        <v>9938.4</v>
      </c>
      <c r="O94" s="47">
        <v>9528</v>
      </c>
      <c r="P94" s="71">
        <v>410.4</v>
      </c>
      <c r="Q94" s="45">
        <v>3010.4</v>
      </c>
      <c r="R94" s="47">
        <v>2600</v>
      </c>
      <c r="S94" s="72">
        <v>410.4</v>
      </c>
      <c r="T94" s="48">
        <v>-3010.4</v>
      </c>
      <c r="U94" s="67">
        <v>2768.6642479500001</v>
      </c>
      <c r="V94" s="16" t="s">
        <v>113</v>
      </c>
      <c r="W94" s="45"/>
    </row>
    <row r="95" spans="1:23" s="16" customFormat="1" ht="13.5" customHeight="1" x14ac:dyDescent="0.2">
      <c r="A95" s="15">
        <v>90</v>
      </c>
      <c r="B95" s="15">
        <v>16</v>
      </c>
      <c r="C95" s="22" t="s">
        <v>178</v>
      </c>
      <c r="D95" s="16" t="s">
        <v>208</v>
      </c>
      <c r="E95" s="17" t="s">
        <v>157</v>
      </c>
      <c r="F95" s="21">
        <v>44083</v>
      </c>
      <c r="G95" s="18">
        <v>44085</v>
      </c>
      <c r="H95" s="18">
        <v>46710</v>
      </c>
      <c r="I95" s="19">
        <v>2000</v>
      </c>
      <c r="J95" s="20" t="s">
        <v>70</v>
      </c>
      <c r="K95" s="69">
        <v>-9.4200000000000006E-2</v>
      </c>
      <c r="L95" s="69">
        <v>-9.4200000000000006E-2</v>
      </c>
      <c r="M95" s="69">
        <v>-9.4200000000000006E-2</v>
      </c>
      <c r="N95" s="45">
        <v>15651.52</v>
      </c>
      <c r="O95" s="47">
        <v>15305</v>
      </c>
      <c r="P95" s="71">
        <v>346.52</v>
      </c>
      <c r="Q95" s="45">
        <v>2346.52</v>
      </c>
      <c r="R95" s="47">
        <v>2000</v>
      </c>
      <c r="S95" s="72">
        <v>346.52</v>
      </c>
      <c r="T95" s="48">
        <v>-2346.52</v>
      </c>
      <c r="U95" s="67">
        <v>2347.6052655100002</v>
      </c>
      <c r="V95" s="16" t="s">
        <v>113</v>
      </c>
      <c r="W95" s="45"/>
    </row>
    <row r="96" spans="1:23" s="16" customFormat="1" ht="13.5" customHeight="1" x14ac:dyDescent="0.2">
      <c r="A96" s="15">
        <v>126</v>
      </c>
      <c r="B96" s="15">
        <v>2</v>
      </c>
      <c r="C96" s="22" t="s">
        <v>178</v>
      </c>
      <c r="D96" s="16" t="s">
        <v>268</v>
      </c>
      <c r="E96" s="17">
        <v>1E-3</v>
      </c>
      <c r="F96" s="21">
        <v>44083</v>
      </c>
      <c r="G96" s="18">
        <v>44085</v>
      </c>
      <c r="H96" s="18">
        <v>44668</v>
      </c>
      <c r="I96" s="19">
        <v>2000</v>
      </c>
      <c r="J96" s="20" t="s">
        <v>70</v>
      </c>
      <c r="K96" s="69">
        <v>3.6999999999999999E-4</v>
      </c>
      <c r="L96" s="69">
        <v>7.9000000000000001E-4</v>
      </c>
      <c r="M96" s="69">
        <v>9.3999999999999997E-4</v>
      </c>
      <c r="N96" s="45">
        <v>8418.8700000000008</v>
      </c>
      <c r="O96" s="47">
        <v>8270</v>
      </c>
      <c r="P96" s="71">
        <v>148.87</v>
      </c>
      <c r="Q96" s="45">
        <v>1448.87</v>
      </c>
      <c r="R96" s="47">
        <v>1300</v>
      </c>
      <c r="S96" s="72">
        <v>148.87</v>
      </c>
      <c r="T96" s="48">
        <v>-1448.87</v>
      </c>
      <c r="U96" s="67">
        <v>1449.9276446000001</v>
      </c>
      <c r="V96" s="16" t="s">
        <v>113</v>
      </c>
      <c r="W96" s="45"/>
    </row>
    <row r="97" spans="1:23" s="16" customFormat="1" ht="13.5" customHeight="1" x14ac:dyDescent="0.2">
      <c r="A97" s="15">
        <v>125</v>
      </c>
      <c r="B97" s="15">
        <v>6</v>
      </c>
      <c r="C97" s="22" t="s">
        <v>178</v>
      </c>
      <c r="D97" s="16" t="s">
        <v>269</v>
      </c>
      <c r="E97" s="17">
        <v>1.4999999999999999E-2</v>
      </c>
      <c r="F97" s="21">
        <v>44069</v>
      </c>
      <c r="G97" s="18">
        <v>44071</v>
      </c>
      <c r="H97" s="18">
        <v>51250</v>
      </c>
      <c r="I97" s="19">
        <v>2000</v>
      </c>
      <c r="J97" s="20" t="s">
        <v>70</v>
      </c>
      <c r="K97" s="69">
        <v>1.4800000000000001E-2</v>
      </c>
      <c r="L97" s="69">
        <v>1.486E-2</v>
      </c>
      <c r="M97" s="69">
        <v>1.508E-2</v>
      </c>
      <c r="N97" s="45">
        <v>6606.66</v>
      </c>
      <c r="O97" s="47">
        <v>6489</v>
      </c>
      <c r="P97" s="71">
        <v>117.66</v>
      </c>
      <c r="Q97" s="45">
        <v>2118.66</v>
      </c>
      <c r="R97" s="47">
        <v>2001</v>
      </c>
      <c r="S97" s="72">
        <v>117.66</v>
      </c>
      <c r="T97" s="48">
        <v>-2118.66</v>
      </c>
      <c r="U97" s="67">
        <v>2134.5156902099998</v>
      </c>
      <c r="V97" s="16" t="s">
        <v>113</v>
      </c>
      <c r="W97" s="45"/>
    </row>
    <row r="98" spans="1:23" s="16" customFormat="1" ht="13.5" customHeight="1" x14ac:dyDescent="0.2">
      <c r="A98" s="15">
        <v>130</v>
      </c>
      <c r="B98" s="15">
        <v>1</v>
      </c>
      <c r="C98" s="22"/>
      <c r="D98" s="16" t="s">
        <v>271</v>
      </c>
      <c r="E98" s="17">
        <v>5.0000000000000001E-4</v>
      </c>
      <c r="F98" s="21">
        <v>44069</v>
      </c>
      <c r="G98" s="18">
        <v>44071</v>
      </c>
      <c r="H98" s="18">
        <v>47451</v>
      </c>
      <c r="I98" s="19">
        <v>3000</v>
      </c>
      <c r="J98" s="20" t="s">
        <v>70</v>
      </c>
      <c r="K98" s="69">
        <v>9.2300000000000004E-3</v>
      </c>
      <c r="L98" s="69">
        <v>9.6500000000000006E-3</v>
      </c>
      <c r="M98" s="69">
        <v>9.8600000000000007E-3</v>
      </c>
      <c r="N98" s="45">
        <v>14872.82</v>
      </c>
      <c r="O98" s="47">
        <v>14581</v>
      </c>
      <c r="P98" s="71">
        <v>291.82</v>
      </c>
      <c r="Q98" s="45">
        <v>3291.82</v>
      </c>
      <c r="R98" s="47">
        <v>3000</v>
      </c>
      <c r="S98" s="72">
        <v>291.82</v>
      </c>
      <c r="T98" s="48">
        <v>10000</v>
      </c>
      <c r="U98" s="67">
        <v>3026.291798799999</v>
      </c>
      <c r="V98" s="16" t="s">
        <v>113</v>
      </c>
      <c r="W98" s="45"/>
    </row>
    <row r="99" spans="1:23" s="16" customFormat="1" ht="13.5" customHeight="1" x14ac:dyDescent="0.2">
      <c r="A99" s="15">
        <v>125</v>
      </c>
      <c r="B99" s="15">
        <v>5</v>
      </c>
      <c r="C99" s="22" t="s">
        <v>178</v>
      </c>
      <c r="D99" s="16" t="s">
        <v>269</v>
      </c>
      <c r="E99" s="17">
        <v>1.4999999999999999E-2</v>
      </c>
      <c r="F99" s="21">
        <v>44034</v>
      </c>
      <c r="G99" s="18">
        <v>44036</v>
      </c>
      <c r="H99" s="18">
        <v>51250</v>
      </c>
      <c r="I99" s="19">
        <v>2000</v>
      </c>
      <c r="J99" s="20" t="s">
        <v>70</v>
      </c>
      <c r="K99" s="69">
        <v>1.4500000000000002E-2</v>
      </c>
      <c r="L99" s="69">
        <v>1.4749999999999999E-2</v>
      </c>
      <c r="M99" s="69">
        <v>1.49E-2</v>
      </c>
      <c r="N99" s="45">
        <v>5073</v>
      </c>
      <c r="O99" s="47">
        <v>4960</v>
      </c>
      <c r="P99" s="71">
        <v>113</v>
      </c>
      <c r="Q99" s="45">
        <v>2113</v>
      </c>
      <c r="R99" s="47">
        <v>2000</v>
      </c>
      <c r="S99" s="72">
        <v>113</v>
      </c>
      <c r="T99" s="48">
        <v>-2113</v>
      </c>
      <c r="U99" s="67">
        <v>2129.97994109</v>
      </c>
      <c r="V99" s="16" t="s">
        <v>113</v>
      </c>
      <c r="W99" s="45"/>
    </row>
    <row r="100" spans="1:23" s="16" customFormat="1" ht="13.5" customHeight="1" x14ac:dyDescent="0.2">
      <c r="A100" s="15">
        <v>94</v>
      </c>
      <c r="B100" s="15">
        <v>22</v>
      </c>
      <c r="C100" s="22" t="s">
        <v>178</v>
      </c>
      <c r="D100" s="16" t="s">
        <v>219</v>
      </c>
      <c r="E100" s="17">
        <v>9.4999999999999998E-3</v>
      </c>
      <c r="F100" s="21">
        <v>44034</v>
      </c>
      <c r="G100" s="18">
        <v>44036</v>
      </c>
      <c r="H100" s="18">
        <v>47618</v>
      </c>
      <c r="I100" s="19">
        <v>3000</v>
      </c>
      <c r="J100" s="20" t="s">
        <v>70</v>
      </c>
      <c r="K100" s="69">
        <v>8.6300000000000005E-3</v>
      </c>
      <c r="L100" s="69">
        <v>8.6599999999999993E-3</v>
      </c>
      <c r="M100" s="69">
        <v>8.7200000000000003E-3</v>
      </c>
      <c r="N100" s="45">
        <v>13942.76</v>
      </c>
      <c r="O100" s="47">
        <v>13651</v>
      </c>
      <c r="P100" s="71">
        <v>291.76</v>
      </c>
      <c r="Q100" s="45">
        <v>3291.76</v>
      </c>
      <c r="R100" s="47">
        <v>3000</v>
      </c>
      <c r="S100" s="72">
        <v>291.76</v>
      </c>
      <c r="T100" s="48">
        <v>-3291.76</v>
      </c>
      <c r="U100" s="67">
        <v>3323.5267969500001</v>
      </c>
      <c r="V100" s="16" t="s">
        <v>113</v>
      </c>
      <c r="W100" s="45"/>
    </row>
    <row r="101" spans="1:23" s="16" customFormat="1" ht="13.5" customHeight="1" x14ac:dyDescent="0.2">
      <c r="A101" s="15">
        <v>129</v>
      </c>
      <c r="B101" s="15">
        <v>1</v>
      </c>
      <c r="C101" s="22" t="s">
        <v>264</v>
      </c>
      <c r="D101" s="16" t="s">
        <v>270</v>
      </c>
      <c r="E101" s="17">
        <v>0</v>
      </c>
      <c r="F101" s="21">
        <v>44027</v>
      </c>
      <c r="G101" s="18">
        <v>44029</v>
      </c>
      <c r="H101" s="18">
        <v>46595</v>
      </c>
      <c r="I101" s="19">
        <v>300</v>
      </c>
      <c r="J101" s="20" t="s">
        <v>70</v>
      </c>
      <c r="K101" s="69">
        <v>-5.6999999999999998E-4</v>
      </c>
      <c r="L101" s="69">
        <v>-1.4999999999999999E-4</v>
      </c>
      <c r="M101" s="69">
        <v>-6.9999999999999994E-5</v>
      </c>
      <c r="N101" s="45">
        <v>1037.8</v>
      </c>
      <c r="O101" s="47">
        <v>1037.8</v>
      </c>
      <c r="P101" s="71">
        <v>0</v>
      </c>
      <c r="Q101" s="45">
        <v>300</v>
      </c>
      <c r="R101" s="47">
        <v>300</v>
      </c>
      <c r="S101" s="72">
        <v>0</v>
      </c>
      <c r="T101" s="48">
        <v>0</v>
      </c>
      <c r="U101" s="67">
        <v>300.31099999999998</v>
      </c>
      <c r="V101" s="16" t="s">
        <v>113</v>
      </c>
      <c r="W101" s="45"/>
    </row>
    <row r="102" spans="1:23" s="16" customFormat="1" ht="13.5" customHeight="1" x14ac:dyDescent="0.2">
      <c r="A102" s="15">
        <v>121</v>
      </c>
      <c r="B102" s="15">
        <v>7</v>
      </c>
      <c r="C102" s="22" t="s">
        <v>178</v>
      </c>
      <c r="D102" s="16" t="s">
        <v>267</v>
      </c>
      <c r="E102" s="17">
        <v>1.2E-2</v>
      </c>
      <c r="F102" s="21">
        <v>44020</v>
      </c>
      <c r="G102" s="18">
        <v>44022</v>
      </c>
      <c r="H102" s="18">
        <v>47920</v>
      </c>
      <c r="I102" s="19">
        <v>2000</v>
      </c>
      <c r="J102" s="20" t="s">
        <v>70</v>
      </c>
      <c r="K102" s="69">
        <v>8.5000000000000006E-3</v>
      </c>
      <c r="L102" s="69">
        <v>8.5699999999999995E-3</v>
      </c>
      <c r="M102" s="69">
        <v>8.6400000000000001E-3</v>
      </c>
      <c r="N102" s="45">
        <v>7092.95</v>
      </c>
      <c r="O102" s="47">
        <v>6950</v>
      </c>
      <c r="P102" s="71">
        <v>142.94999999999999</v>
      </c>
      <c r="Q102" s="45">
        <v>2242.9499999999998</v>
      </c>
      <c r="R102" s="47">
        <v>2100</v>
      </c>
      <c r="S102" s="72">
        <v>142.94999999999999</v>
      </c>
      <c r="T102" s="48">
        <v>-2242.9499999999998</v>
      </c>
      <c r="U102" s="67">
        <v>0</v>
      </c>
      <c r="V102" s="16" t="s">
        <v>113</v>
      </c>
      <c r="W102" s="45"/>
    </row>
    <row r="103" spans="1:23" s="16" customFormat="1" ht="13.5" customHeight="1" x14ac:dyDescent="0.2">
      <c r="A103" s="15">
        <v>90</v>
      </c>
      <c r="B103" s="15">
        <v>15</v>
      </c>
      <c r="C103" s="22"/>
      <c r="D103" s="16" t="s">
        <v>208</v>
      </c>
      <c r="E103" s="17" t="s">
        <v>157</v>
      </c>
      <c r="F103" s="21">
        <v>44020</v>
      </c>
      <c r="G103" s="18">
        <v>44022</v>
      </c>
      <c r="H103" s="18">
        <v>46710</v>
      </c>
      <c r="I103" s="19">
        <v>3000</v>
      </c>
      <c r="J103" s="20" t="s">
        <v>70</v>
      </c>
      <c r="K103" s="69">
        <v>-8.8680000000000009E-2</v>
      </c>
      <c r="L103" s="69">
        <v>-7.7030000000000001E-2</v>
      </c>
      <c r="M103" s="69">
        <v>-6.5640000000000004E-2</v>
      </c>
      <c r="N103" s="45">
        <v>15226.48</v>
      </c>
      <c r="O103" s="47">
        <v>14894.45</v>
      </c>
      <c r="P103" s="71">
        <v>332.03</v>
      </c>
      <c r="Q103" s="45">
        <v>3217.03</v>
      </c>
      <c r="R103" s="47">
        <v>2885</v>
      </c>
      <c r="S103" s="72">
        <v>332.03</v>
      </c>
      <c r="T103" s="48">
        <v>1782.97</v>
      </c>
      <c r="U103" s="67">
        <v>3212.9359718999999</v>
      </c>
      <c r="V103" s="16" t="s">
        <v>113</v>
      </c>
      <c r="W103" s="45"/>
    </row>
    <row r="104" spans="1:23" s="16" customFormat="1" ht="13.5" customHeight="1" x14ac:dyDescent="0.2">
      <c r="A104" s="15">
        <v>100</v>
      </c>
      <c r="B104" s="15">
        <v>27</v>
      </c>
      <c r="C104" s="22" t="s">
        <v>178</v>
      </c>
      <c r="D104" s="16" t="s">
        <v>249</v>
      </c>
      <c r="E104" s="17">
        <v>2.5000000000000001E-3</v>
      </c>
      <c r="F104" s="21">
        <v>44006</v>
      </c>
      <c r="G104" s="18">
        <v>44008</v>
      </c>
      <c r="H104" s="18">
        <v>46428</v>
      </c>
      <c r="I104" s="19">
        <v>5000</v>
      </c>
      <c r="J104" s="20" t="s">
        <v>70</v>
      </c>
      <c r="K104" s="69">
        <v>6.2100000000000002E-3</v>
      </c>
      <c r="L104" s="69">
        <v>6.6299999999999996E-3</v>
      </c>
      <c r="M104" s="69">
        <v>6.8399999999999997E-3</v>
      </c>
      <c r="N104" s="45">
        <v>14019.57</v>
      </c>
      <c r="O104" s="47">
        <v>13298</v>
      </c>
      <c r="P104" s="71">
        <v>721.57</v>
      </c>
      <c r="Q104" s="45">
        <v>5416.57</v>
      </c>
      <c r="R104" s="47">
        <v>4695</v>
      </c>
      <c r="S104" s="72">
        <v>721.57</v>
      </c>
      <c r="T104" s="48">
        <v>-5416.57</v>
      </c>
      <c r="U104" s="67">
        <v>5277.1890128499999</v>
      </c>
      <c r="V104" s="16" t="s">
        <v>113</v>
      </c>
      <c r="W104" s="45"/>
    </row>
    <row r="105" spans="1:23" s="16" customFormat="1" ht="13.5" customHeight="1" x14ac:dyDescent="0.2">
      <c r="A105" s="15">
        <v>125</v>
      </c>
      <c r="B105" s="15">
        <v>4</v>
      </c>
      <c r="C105" s="22" t="s">
        <v>178</v>
      </c>
      <c r="D105" s="16" t="s">
        <v>269</v>
      </c>
      <c r="E105" s="17">
        <v>1.4999999999999999E-2</v>
      </c>
      <c r="F105" s="21">
        <v>44006</v>
      </c>
      <c r="G105" s="18">
        <v>44008</v>
      </c>
      <c r="H105" s="18">
        <v>51250</v>
      </c>
      <c r="I105" s="19">
        <v>2000</v>
      </c>
      <c r="J105" s="20" t="s">
        <v>70</v>
      </c>
      <c r="K105" s="69">
        <v>1.427E-2</v>
      </c>
      <c r="L105" s="69">
        <v>1.4540000000000003E-2</v>
      </c>
      <c r="M105" s="69">
        <v>1.4789999999999999E-2</v>
      </c>
      <c r="N105" s="45">
        <v>5024</v>
      </c>
      <c r="O105" s="47">
        <v>4910</v>
      </c>
      <c r="P105" s="71">
        <v>114</v>
      </c>
      <c r="Q105" s="45">
        <v>2114</v>
      </c>
      <c r="R105" s="47">
        <v>2000</v>
      </c>
      <c r="S105" s="72">
        <v>114</v>
      </c>
      <c r="T105" s="48">
        <v>-2114</v>
      </c>
      <c r="U105" s="67">
        <v>2136.1174128500002</v>
      </c>
      <c r="V105" s="16" t="s">
        <v>113</v>
      </c>
      <c r="W105" s="45"/>
    </row>
    <row r="106" spans="1:23" s="16" customFormat="1" ht="13.5" customHeight="1" x14ac:dyDescent="0.2">
      <c r="A106" s="15">
        <v>61</v>
      </c>
      <c r="B106" s="15">
        <v>18</v>
      </c>
      <c r="C106" s="22" t="s">
        <v>178</v>
      </c>
      <c r="D106" s="16" t="s">
        <v>177</v>
      </c>
      <c r="E106" s="17">
        <v>3.85E-2</v>
      </c>
      <c r="F106" s="21">
        <v>44006</v>
      </c>
      <c r="G106" s="18">
        <v>44008</v>
      </c>
      <c r="H106" s="18">
        <v>44468</v>
      </c>
      <c r="I106" s="19">
        <v>1273.47</v>
      </c>
      <c r="J106" s="20" t="s">
        <v>70</v>
      </c>
      <c r="K106" s="69">
        <v>-4.0000000000000003E-5</v>
      </c>
      <c r="L106" s="69">
        <v>-4.0000000000000003E-5</v>
      </c>
      <c r="M106" s="69">
        <v>-4.0000000000000003E-5</v>
      </c>
      <c r="N106" s="45">
        <v>15310</v>
      </c>
      <c r="O106" s="47">
        <v>15310</v>
      </c>
      <c r="P106" s="71">
        <v>0</v>
      </c>
      <c r="Q106" s="45">
        <v>1273.47</v>
      </c>
      <c r="R106" s="47">
        <v>1273.47</v>
      </c>
      <c r="S106" s="72">
        <v>0</v>
      </c>
      <c r="T106" s="48">
        <v>-1273.47</v>
      </c>
      <c r="U106" s="67">
        <v>1371.5961696300001</v>
      </c>
      <c r="V106" s="16" t="s">
        <v>113</v>
      </c>
      <c r="W106" s="45"/>
    </row>
    <row r="107" spans="1:23" s="16" customFormat="1" ht="13.5" customHeight="1" x14ac:dyDescent="0.2">
      <c r="A107" s="15">
        <v>121</v>
      </c>
      <c r="B107" s="15">
        <v>6</v>
      </c>
      <c r="C107" s="22" t="s">
        <v>178</v>
      </c>
      <c r="D107" s="16" t="s">
        <v>267</v>
      </c>
      <c r="E107" s="17">
        <v>1.2E-2</v>
      </c>
      <c r="F107" s="21">
        <v>43992</v>
      </c>
      <c r="G107" s="18">
        <v>43994</v>
      </c>
      <c r="H107" s="18">
        <v>47920</v>
      </c>
      <c r="I107" s="19">
        <v>3000</v>
      </c>
      <c r="J107" s="20" t="s">
        <v>70</v>
      </c>
      <c r="K107" s="69">
        <v>9.9000000000000008E-3</v>
      </c>
      <c r="L107" s="69">
        <v>1.026E-2</v>
      </c>
      <c r="M107" s="69">
        <v>1.031E-2</v>
      </c>
      <c r="N107" s="45">
        <v>12578.56</v>
      </c>
      <c r="O107" s="47">
        <v>12191</v>
      </c>
      <c r="P107" s="71">
        <v>387.56</v>
      </c>
      <c r="Q107" s="45">
        <v>3438.56</v>
      </c>
      <c r="R107" s="47">
        <v>3051</v>
      </c>
      <c r="S107" s="72">
        <v>387.56</v>
      </c>
      <c r="T107" s="48">
        <v>-3438.56</v>
      </c>
      <c r="U107" s="67">
        <v>3509.3797738500002</v>
      </c>
      <c r="V107" s="16" t="s">
        <v>113</v>
      </c>
      <c r="W107" s="45"/>
    </row>
    <row r="108" spans="1:23" s="16" customFormat="1" ht="13.5" customHeight="1" x14ac:dyDescent="0.2">
      <c r="A108" s="15">
        <v>125</v>
      </c>
      <c r="B108" s="15">
        <v>3</v>
      </c>
      <c r="C108" s="22" t="s">
        <v>178</v>
      </c>
      <c r="D108" s="16" t="s">
        <v>269</v>
      </c>
      <c r="E108" s="17">
        <v>1.4999999999999999E-2</v>
      </c>
      <c r="F108" s="21">
        <v>43992</v>
      </c>
      <c r="G108" s="18">
        <v>43994</v>
      </c>
      <c r="H108" s="18">
        <v>51250</v>
      </c>
      <c r="I108" s="19">
        <v>2000</v>
      </c>
      <c r="J108" s="20" t="s">
        <v>70</v>
      </c>
      <c r="K108" s="69">
        <v>1.4670000000000001E-2</v>
      </c>
      <c r="L108" s="69">
        <v>1.4999999999999999E-2</v>
      </c>
      <c r="M108" s="69">
        <v>1.5169999999999999E-2</v>
      </c>
      <c r="N108" s="45">
        <v>4550</v>
      </c>
      <c r="O108" s="47">
        <v>4500</v>
      </c>
      <c r="P108" s="71">
        <v>50</v>
      </c>
      <c r="Q108" s="45">
        <v>1600</v>
      </c>
      <c r="R108" s="47">
        <v>1550</v>
      </c>
      <c r="S108" s="72">
        <v>50</v>
      </c>
      <c r="T108" s="48">
        <v>-1600</v>
      </c>
      <c r="U108" s="67">
        <v>1603.1969178000002</v>
      </c>
      <c r="V108" s="16" t="s">
        <v>113</v>
      </c>
      <c r="W108" s="45"/>
    </row>
    <row r="109" spans="1:23" s="16" customFormat="1" ht="13.5" customHeight="1" x14ac:dyDescent="0.2">
      <c r="A109" s="15">
        <v>100</v>
      </c>
      <c r="B109" s="15">
        <v>26</v>
      </c>
      <c r="C109" s="22" t="s">
        <v>178</v>
      </c>
      <c r="D109" s="16" t="s">
        <v>249</v>
      </c>
      <c r="E109" s="17">
        <v>2.5000000000000001E-3</v>
      </c>
      <c r="F109" s="21">
        <v>43992</v>
      </c>
      <c r="G109" s="18">
        <v>43994</v>
      </c>
      <c r="H109" s="18">
        <v>46428</v>
      </c>
      <c r="I109" s="19">
        <v>4000</v>
      </c>
      <c r="J109" s="20" t="s">
        <v>70</v>
      </c>
      <c r="K109" s="69">
        <v>7.9100000000000004E-3</v>
      </c>
      <c r="L109" s="69">
        <v>8.1499999999999993E-3</v>
      </c>
      <c r="M109" s="69">
        <v>8.2900000000000005E-3</v>
      </c>
      <c r="N109" s="45">
        <v>13625.98</v>
      </c>
      <c r="O109" s="47">
        <v>12985</v>
      </c>
      <c r="P109" s="71">
        <v>640.98</v>
      </c>
      <c r="Q109" s="45">
        <v>5635.98</v>
      </c>
      <c r="R109" s="47">
        <v>4995</v>
      </c>
      <c r="S109" s="72">
        <v>640.98</v>
      </c>
      <c r="T109" s="48">
        <v>-5635.98</v>
      </c>
      <c r="U109" s="67">
        <v>5435.0412869300008</v>
      </c>
      <c r="V109" s="16" t="s">
        <v>113</v>
      </c>
      <c r="W109" s="45"/>
    </row>
    <row r="110" spans="1:23" s="16" customFormat="1" ht="13.5" customHeight="1" x14ac:dyDescent="0.2">
      <c r="A110" s="15">
        <v>125</v>
      </c>
      <c r="B110" s="15">
        <v>2</v>
      </c>
      <c r="C110" s="22" t="s">
        <v>178</v>
      </c>
      <c r="D110" s="16" t="s">
        <v>269</v>
      </c>
      <c r="E110" s="17">
        <v>1.4999999999999999E-2</v>
      </c>
      <c r="F110" s="21">
        <v>43971</v>
      </c>
      <c r="G110" s="18">
        <v>43973</v>
      </c>
      <c r="H110" s="18">
        <v>51250</v>
      </c>
      <c r="I110" s="19">
        <v>2000</v>
      </c>
      <c r="J110" s="20" t="s">
        <v>70</v>
      </c>
      <c r="K110" s="69">
        <v>1.3899999999999999E-2</v>
      </c>
      <c r="L110" s="69">
        <v>1.4290000000000001E-2</v>
      </c>
      <c r="M110" s="69">
        <v>1.451E-2</v>
      </c>
      <c r="N110" s="45">
        <v>6372.3</v>
      </c>
      <c r="O110" s="47">
        <v>6131.29</v>
      </c>
      <c r="P110" s="71">
        <v>241.01</v>
      </c>
      <c r="Q110" s="45">
        <v>1992.21</v>
      </c>
      <c r="R110" s="47">
        <v>1751.2</v>
      </c>
      <c r="S110" s="72">
        <v>241.01</v>
      </c>
      <c r="T110" s="48">
        <v>-1992.21</v>
      </c>
      <c r="U110" s="67">
        <v>2018.8018380199999</v>
      </c>
      <c r="V110" s="16" t="s">
        <v>113</v>
      </c>
      <c r="W110" s="45"/>
    </row>
    <row r="111" spans="1:23" s="16" customFormat="1" ht="13.5" customHeight="1" x14ac:dyDescent="0.2">
      <c r="A111" s="15">
        <v>89</v>
      </c>
      <c r="B111" s="15">
        <v>21</v>
      </c>
      <c r="C111" s="22"/>
      <c r="D111" s="16" t="s">
        <v>206</v>
      </c>
      <c r="E111" s="17">
        <v>2.4E-2</v>
      </c>
      <c r="F111" s="21">
        <v>43971</v>
      </c>
      <c r="G111" s="18">
        <v>43973</v>
      </c>
      <c r="H111" s="18">
        <v>45917</v>
      </c>
      <c r="I111" s="19">
        <v>4000</v>
      </c>
      <c r="J111" s="20" t="s">
        <v>70</v>
      </c>
      <c r="K111" s="69">
        <v>5.0800000000000003E-3</v>
      </c>
      <c r="L111" s="69">
        <v>5.3600000000000002E-3</v>
      </c>
      <c r="M111" s="69">
        <v>5.6399999999999992E-3</v>
      </c>
      <c r="N111" s="45">
        <v>19553.93</v>
      </c>
      <c r="O111" s="47">
        <v>18990</v>
      </c>
      <c r="P111" s="71">
        <v>563.92999999999995</v>
      </c>
      <c r="Q111" s="45">
        <v>4523.93</v>
      </c>
      <c r="R111" s="47">
        <v>3960</v>
      </c>
      <c r="S111" s="72">
        <v>563.92999999999995</v>
      </c>
      <c r="T111" s="48">
        <v>5544.48</v>
      </c>
      <c r="U111" s="67">
        <v>5038.8183561100004</v>
      </c>
      <c r="V111" s="16" t="s">
        <v>113</v>
      </c>
      <c r="W111" s="45"/>
    </row>
    <row r="112" spans="1:23" s="16" customFormat="1" ht="13.5" customHeight="1" x14ac:dyDescent="0.2">
      <c r="A112" s="15">
        <v>90</v>
      </c>
      <c r="B112" s="15">
        <v>14</v>
      </c>
      <c r="C112" s="22" t="s">
        <v>178</v>
      </c>
      <c r="D112" s="16" t="s">
        <v>208</v>
      </c>
      <c r="E112" s="17" t="s">
        <v>157</v>
      </c>
      <c r="F112" s="21">
        <v>43971</v>
      </c>
      <c r="G112" s="18">
        <v>43973</v>
      </c>
      <c r="H112" s="18">
        <v>46710</v>
      </c>
      <c r="I112" s="19">
        <v>4000</v>
      </c>
      <c r="J112" s="20" t="s">
        <v>70</v>
      </c>
      <c r="K112" s="69">
        <v>1.213E-2</v>
      </c>
      <c r="L112" s="69">
        <v>2.0179999999999997E-2</v>
      </c>
      <c r="M112" s="69">
        <v>3.2259999999999997E-2</v>
      </c>
      <c r="N112" s="45">
        <v>36503.99</v>
      </c>
      <c r="O112" s="47">
        <v>35816</v>
      </c>
      <c r="P112" s="71">
        <v>687.99</v>
      </c>
      <c r="Q112" s="45">
        <v>4687.99</v>
      </c>
      <c r="R112" s="47">
        <v>4000</v>
      </c>
      <c r="S112" s="72">
        <v>687.99</v>
      </c>
      <c r="T112" s="48">
        <v>-4687.99</v>
      </c>
      <c r="U112" s="67">
        <v>4645.8885697800006</v>
      </c>
      <c r="V112" s="16" t="s">
        <v>113</v>
      </c>
      <c r="W112" s="45"/>
    </row>
    <row r="113" spans="1:23" s="16" customFormat="1" ht="13.5" customHeight="1" x14ac:dyDescent="0.2">
      <c r="A113" s="15">
        <v>121</v>
      </c>
      <c r="B113" s="15">
        <v>5</v>
      </c>
      <c r="C113" s="22" t="s">
        <v>178</v>
      </c>
      <c r="D113" s="16" t="s">
        <v>267</v>
      </c>
      <c r="E113" s="17">
        <v>1.2E-2</v>
      </c>
      <c r="F113" s="21">
        <v>43964</v>
      </c>
      <c r="G113" s="18">
        <v>43966</v>
      </c>
      <c r="H113" s="18">
        <v>47920</v>
      </c>
      <c r="I113" s="19">
        <v>5000</v>
      </c>
      <c r="J113" s="20" t="s">
        <v>70</v>
      </c>
      <c r="K113" s="69">
        <v>9.2399999999999999E-3</v>
      </c>
      <c r="L113" s="69">
        <v>9.6200000000000001E-3</v>
      </c>
      <c r="M113" s="69">
        <v>9.8399999999999998E-3</v>
      </c>
      <c r="N113" s="45">
        <v>35544.99</v>
      </c>
      <c r="O113" s="47">
        <v>34632</v>
      </c>
      <c r="P113" s="71">
        <v>912.99</v>
      </c>
      <c r="Q113" s="45">
        <v>5912.99</v>
      </c>
      <c r="R113" s="47">
        <v>5000</v>
      </c>
      <c r="S113" s="72">
        <v>912.99</v>
      </c>
      <c r="T113" s="48">
        <v>-5912.99</v>
      </c>
      <c r="U113" s="67">
        <v>6069.1563558900007</v>
      </c>
      <c r="V113" s="16" t="s">
        <v>113</v>
      </c>
      <c r="W113" s="45"/>
    </row>
    <row r="114" spans="1:23" s="16" customFormat="1" ht="13.5" customHeight="1" x14ac:dyDescent="0.2">
      <c r="A114" s="15">
        <v>95</v>
      </c>
      <c r="B114" s="15">
        <v>24</v>
      </c>
      <c r="C114" s="22" t="s">
        <v>178</v>
      </c>
      <c r="D114" s="16" t="s">
        <v>220</v>
      </c>
      <c r="E114" s="17">
        <v>0.01</v>
      </c>
      <c r="F114" s="21">
        <v>43964</v>
      </c>
      <c r="G114" s="18">
        <v>43966</v>
      </c>
      <c r="H114" s="18">
        <v>46199</v>
      </c>
      <c r="I114" s="19">
        <v>6000</v>
      </c>
      <c r="J114" s="20" t="s">
        <v>70</v>
      </c>
      <c r="K114" s="69">
        <v>5.9699999999999996E-3</v>
      </c>
      <c r="L114" s="69">
        <v>6.0699999999999999E-3</v>
      </c>
      <c r="M114" s="69">
        <v>6.1900000000000002E-3</v>
      </c>
      <c r="N114" s="45">
        <v>30500.86</v>
      </c>
      <c r="O114" s="47">
        <v>29537.759999999998</v>
      </c>
      <c r="P114" s="71">
        <v>963.1</v>
      </c>
      <c r="Q114" s="45">
        <v>7008.1</v>
      </c>
      <c r="R114" s="47">
        <v>6045</v>
      </c>
      <c r="S114" s="72">
        <v>963.1</v>
      </c>
      <c r="T114" s="48">
        <v>-7008.1</v>
      </c>
      <c r="U114" s="67">
        <v>7234.8497680199998</v>
      </c>
      <c r="V114" s="16" t="s">
        <v>113</v>
      </c>
      <c r="W114" s="45"/>
    </row>
    <row r="115" spans="1:23" s="16" customFormat="1" ht="13.5" customHeight="1" x14ac:dyDescent="0.2">
      <c r="A115" s="15">
        <v>52</v>
      </c>
      <c r="B115" s="15">
        <v>17</v>
      </c>
      <c r="C115" s="22"/>
      <c r="D115" s="16" t="s">
        <v>143</v>
      </c>
      <c r="E115" s="17">
        <v>4.7E-2</v>
      </c>
      <c r="F115" s="21">
        <v>43964</v>
      </c>
      <c r="G115" s="18">
        <v>43966</v>
      </c>
      <c r="H115" s="18">
        <v>44816</v>
      </c>
      <c r="I115" s="19">
        <v>7406.1</v>
      </c>
      <c r="J115" s="20" t="s">
        <v>70</v>
      </c>
      <c r="K115" s="69">
        <v>8.699999999999999E-4</v>
      </c>
      <c r="L115" s="69">
        <v>1.4300000000000001E-3</v>
      </c>
      <c r="M115" s="69">
        <v>1.5499999999999999E-3</v>
      </c>
      <c r="N115" s="45">
        <v>27480</v>
      </c>
      <c r="O115" s="47">
        <v>27480</v>
      </c>
      <c r="P115" s="71">
        <v>0</v>
      </c>
      <c r="Q115" s="45">
        <v>7406.1</v>
      </c>
      <c r="R115" s="47">
        <v>7406.1</v>
      </c>
      <c r="S115" s="72">
        <v>0</v>
      </c>
      <c r="T115" s="48">
        <v>-300</v>
      </c>
      <c r="U115" s="67">
        <v>8423.7624625000008</v>
      </c>
      <c r="V115" s="16" t="s">
        <v>113</v>
      </c>
      <c r="W115" s="45"/>
    </row>
    <row r="116" spans="1:23" s="16" customFormat="1" ht="13.5" customHeight="1" x14ac:dyDescent="0.2">
      <c r="A116" s="15">
        <v>94</v>
      </c>
      <c r="B116" s="15">
        <v>21</v>
      </c>
      <c r="C116" s="22"/>
      <c r="D116" s="16" t="s">
        <v>219</v>
      </c>
      <c r="E116" s="17">
        <v>9.4999999999999998E-3</v>
      </c>
      <c r="F116" s="21">
        <v>43957</v>
      </c>
      <c r="G116" s="18">
        <v>43962</v>
      </c>
      <c r="H116" s="18">
        <v>47618</v>
      </c>
      <c r="I116" s="19">
        <v>4000</v>
      </c>
      <c r="J116" s="20" t="s">
        <v>70</v>
      </c>
      <c r="K116" s="69">
        <v>1.1199999999999998E-2</v>
      </c>
      <c r="L116" s="69">
        <v>1.1299999999999999E-2</v>
      </c>
      <c r="M116" s="69">
        <v>1.1350000000000001E-2</v>
      </c>
      <c r="N116" s="45">
        <v>23586.45</v>
      </c>
      <c r="O116" s="47">
        <v>23000</v>
      </c>
      <c r="P116" s="71">
        <v>586.45000000000005</v>
      </c>
      <c r="Q116" s="45">
        <v>5201.45</v>
      </c>
      <c r="R116" s="47">
        <v>4615</v>
      </c>
      <c r="S116" s="72">
        <v>586.45000000000005</v>
      </c>
      <c r="T116" s="48">
        <v>14798.55</v>
      </c>
      <c r="U116" s="67">
        <v>5112.6040377299996</v>
      </c>
      <c r="V116" s="16" t="s">
        <v>113</v>
      </c>
      <c r="W116" s="45"/>
    </row>
    <row r="117" spans="1:23" s="16" customFormat="1" ht="13.5" customHeight="1" x14ac:dyDescent="0.2">
      <c r="A117" s="15">
        <v>78</v>
      </c>
      <c r="B117" s="15">
        <v>27</v>
      </c>
      <c r="C117" s="22" t="s">
        <v>178</v>
      </c>
      <c r="D117" s="16" t="s">
        <v>203</v>
      </c>
      <c r="E117" s="17">
        <v>2.5000000000000001E-2</v>
      </c>
      <c r="F117" s="21">
        <v>43957</v>
      </c>
      <c r="G117" s="18">
        <v>43962</v>
      </c>
      <c r="H117" s="18">
        <v>46990</v>
      </c>
      <c r="I117" s="19">
        <v>4000</v>
      </c>
      <c r="J117" s="20" t="s">
        <v>70</v>
      </c>
      <c r="K117" s="69">
        <v>1.031E-2</v>
      </c>
      <c r="L117" s="69">
        <v>1.043E-2</v>
      </c>
      <c r="M117" s="69">
        <v>1.0549999999999999E-2</v>
      </c>
      <c r="N117" s="45">
        <v>24283.75</v>
      </c>
      <c r="O117" s="47">
        <v>23691.759999999998</v>
      </c>
      <c r="P117" s="71">
        <v>591.99</v>
      </c>
      <c r="Q117" s="45">
        <v>4591.99</v>
      </c>
      <c r="R117" s="47">
        <v>4000</v>
      </c>
      <c r="S117" s="72">
        <v>591.99</v>
      </c>
      <c r="T117" s="48">
        <v>-4591.99</v>
      </c>
      <c r="U117" s="67">
        <v>5202.0416670799987</v>
      </c>
      <c r="V117" s="16" t="s">
        <v>113</v>
      </c>
      <c r="W117" s="45"/>
    </row>
    <row r="118" spans="1:23" s="16" customFormat="1" ht="13.5" customHeight="1" x14ac:dyDescent="0.2">
      <c r="A118" s="15">
        <v>103</v>
      </c>
      <c r="B118" s="15">
        <v>28</v>
      </c>
      <c r="C118" s="22" t="s">
        <v>178</v>
      </c>
      <c r="D118" s="16" t="s">
        <v>252</v>
      </c>
      <c r="E118" s="17">
        <v>0.02</v>
      </c>
      <c r="F118" s="21">
        <v>43957</v>
      </c>
      <c r="G118" s="18">
        <v>43962</v>
      </c>
      <c r="H118" s="18">
        <v>48865</v>
      </c>
      <c r="I118" s="19">
        <v>4000</v>
      </c>
      <c r="J118" s="20" t="s">
        <v>70</v>
      </c>
      <c r="K118" s="69">
        <v>1.3269999999999999E-2</v>
      </c>
      <c r="L118" s="69">
        <v>1.3460000000000001E-2</v>
      </c>
      <c r="M118" s="69">
        <v>1.3599999999999999E-2</v>
      </c>
      <c r="N118" s="45">
        <v>13248.24</v>
      </c>
      <c r="O118" s="47">
        <v>12570.49</v>
      </c>
      <c r="P118" s="71">
        <v>677.75</v>
      </c>
      <c r="Q118" s="45">
        <v>5230.03</v>
      </c>
      <c r="R118" s="47">
        <v>4552.28</v>
      </c>
      <c r="S118" s="72">
        <v>677.75</v>
      </c>
      <c r="T118" s="48">
        <v>-5230.03</v>
      </c>
      <c r="U118" s="67">
        <v>5707.5233491600002</v>
      </c>
      <c r="V118" s="16" t="s">
        <v>113</v>
      </c>
      <c r="W118" s="45"/>
    </row>
    <row r="119" spans="1:23" s="16" customFormat="1" ht="13.5" customHeight="1" x14ac:dyDescent="0.2">
      <c r="A119" s="15">
        <v>125</v>
      </c>
      <c r="B119" s="15">
        <v>1</v>
      </c>
      <c r="C119" s="22"/>
      <c r="D119" s="16" t="s">
        <v>269</v>
      </c>
      <c r="E119" s="17">
        <v>1.4999999999999999E-2</v>
      </c>
      <c r="F119" s="21">
        <v>43943</v>
      </c>
      <c r="G119" s="18">
        <v>43945</v>
      </c>
      <c r="H119" s="18">
        <v>51250</v>
      </c>
      <c r="I119" s="19">
        <v>2000</v>
      </c>
      <c r="J119" s="20" t="s">
        <v>70</v>
      </c>
      <c r="K119" s="69">
        <v>1.6400000000000001E-2</v>
      </c>
      <c r="L119" s="69">
        <v>1.7430000000000001E-2</v>
      </c>
      <c r="M119" s="69">
        <v>1.7940000000000001E-2</v>
      </c>
      <c r="N119" s="45">
        <v>4879.16</v>
      </c>
      <c r="O119" s="47">
        <v>4825</v>
      </c>
      <c r="P119" s="71">
        <v>54.16</v>
      </c>
      <c r="Q119" s="45">
        <v>2794.16</v>
      </c>
      <c r="R119" s="47">
        <v>2740</v>
      </c>
      <c r="S119" s="72">
        <v>54.16</v>
      </c>
      <c r="T119" s="48">
        <v>17205.84</v>
      </c>
      <c r="U119" s="67">
        <v>2680.4221464000016</v>
      </c>
      <c r="V119" s="16" t="s">
        <v>113</v>
      </c>
      <c r="W119" s="45"/>
    </row>
    <row r="120" spans="1:23" s="16" customFormat="1" ht="13.5" customHeight="1" x14ac:dyDescent="0.2">
      <c r="A120" s="15">
        <v>121</v>
      </c>
      <c r="B120" s="15">
        <v>4</v>
      </c>
      <c r="C120" s="22"/>
      <c r="D120" s="16" t="s">
        <v>267</v>
      </c>
      <c r="E120" s="17">
        <v>1.2E-2</v>
      </c>
      <c r="F120" s="21">
        <v>43943</v>
      </c>
      <c r="G120" s="18">
        <v>43945</v>
      </c>
      <c r="H120" s="18">
        <v>47920</v>
      </c>
      <c r="I120" s="19">
        <v>5000</v>
      </c>
      <c r="J120" s="20" t="s">
        <v>70</v>
      </c>
      <c r="K120" s="69">
        <v>1.298E-2</v>
      </c>
      <c r="L120" s="69">
        <v>1.3440000000000001E-2</v>
      </c>
      <c r="M120" s="69">
        <v>1.3879999999999998E-2</v>
      </c>
      <c r="N120" s="45">
        <v>20133.78</v>
      </c>
      <c r="O120" s="47">
        <v>19923.599999999999</v>
      </c>
      <c r="P120" s="71">
        <v>210.18</v>
      </c>
      <c r="Q120" s="45">
        <v>14044.42</v>
      </c>
      <c r="R120" s="47">
        <v>13834.24</v>
      </c>
      <c r="S120" s="72">
        <v>210.18</v>
      </c>
      <c r="T120" s="48">
        <v>26305.58</v>
      </c>
      <c r="U120" s="67">
        <v>13859.948309349998</v>
      </c>
      <c r="V120" s="16" t="s">
        <v>113</v>
      </c>
      <c r="W120" s="45"/>
    </row>
    <row r="121" spans="1:23" s="16" customFormat="1" ht="13.5" customHeight="1" x14ac:dyDescent="0.2">
      <c r="A121" s="15">
        <v>120</v>
      </c>
      <c r="B121" s="15">
        <v>4</v>
      </c>
      <c r="C121" s="22" t="s">
        <v>178</v>
      </c>
      <c r="D121" s="16" t="s">
        <v>266</v>
      </c>
      <c r="E121" s="17">
        <v>1.2500000000000001E-2</v>
      </c>
      <c r="F121" s="21">
        <v>43943</v>
      </c>
      <c r="G121" s="18">
        <v>43945</v>
      </c>
      <c r="H121" s="18">
        <v>45702</v>
      </c>
      <c r="I121" s="19">
        <v>5000</v>
      </c>
      <c r="J121" s="20" t="s">
        <v>70</v>
      </c>
      <c r="K121" s="69">
        <v>1.004E-2</v>
      </c>
      <c r="L121" s="69">
        <v>1.095E-2</v>
      </c>
      <c r="M121" s="69">
        <v>1.142E-2</v>
      </c>
      <c r="N121" s="45">
        <v>103244.9</v>
      </c>
      <c r="O121" s="47">
        <v>101667.4</v>
      </c>
      <c r="P121" s="71">
        <v>1577.5</v>
      </c>
      <c r="Q121" s="45">
        <v>58933.78</v>
      </c>
      <c r="R121" s="47">
        <v>57356.28</v>
      </c>
      <c r="S121" s="72">
        <v>1577.5</v>
      </c>
      <c r="T121" s="48">
        <v>-58933.78</v>
      </c>
      <c r="U121" s="67">
        <v>59498.769655800003</v>
      </c>
      <c r="V121" s="16" t="s">
        <v>113</v>
      </c>
      <c r="W121" s="45"/>
    </row>
    <row r="122" spans="1:23" s="16" customFormat="1" ht="13.5" customHeight="1" x14ac:dyDescent="0.2">
      <c r="A122" s="15">
        <v>121</v>
      </c>
      <c r="B122" s="15">
        <v>3</v>
      </c>
      <c r="C122" s="22" t="s">
        <v>178</v>
      </c>
      <c r="D122" s="16" t="s">
        <v>267</v>
      </c>
      <c r="E122" s="17">
        <v>1.2E-2</v>
      </c>
      <c r="F122" s="21">
        <v>43936</v>
      </c>
      <c r="G122" s="18">
        <v>43938</v>
      </c>
      <c r="H122" s="18">
        <v>47920</v>
      </c>
      <c r="I122" s="19">
        <v>4000</v>
      </c>
      <c r="J122" s="20" t="s">
        <v>70</v>
      </c>
      <c r="K122" s="69">
        <v>1.34E-2</v>
      </c>
      <c r="L122" s="69">
        <v>1.3959999999999998E-2</v>
      </c>
      <c r="M122" s="69">
        <v>1.43E-2</v>
      </c>
      <c r="N122" s="45">
        <v>24315.96</v>
      </c>
      <c r="O122" s="47">
        <v>23809</v>
      </c>
      <c r="P122" s="71">
        <v>506.96</v>
      </c>
      <c r="Q122" s="45">
        <v>11785.16</v>
      </c>
      <c r="R122" s="47">
        <v>11278.2</v>
      </c>
      <c r="S122" s="72">
        <v>506.96</v>
      </c>
      <c r="T122" s="48">
        <v>-11785.16</v>
      </c>
      <c r="U122" s="67">
        <v>11566.320674879997</v>
      </c>
      <c r="V122" s="16" t="s">
        <v>113</v>
      </c>
      <c r="W122" s="45"/>
    </row>
    <row r="123" spans="1:23" s="16" customFormat="1" ht="13.5" customHeight="1" x14ac:dyDescent="0.2">
      <c r="A123" s="15">
        <v>100</v>
      </c>
      <c r="B123" s="15">
        <v>25</v>
      </c>
      <c r="C123" s="22"/>
      <c r="D123" s="16" t="s">
        <v>249</v>
      </c>
      <c r="E123" s="17">
        <v>2.5000000000000001E-3</v>
      </c>
      <c r="F123" s="21">
        <v>43936</v>
      </c>
      <c r="G123" s="18">
        <v>43938</v>
      </c>
      <c r="H123" s="18">
        <v>46428</v>
      </c>
      <c r="I123" s="19">
        <v>5000</v>
      </c>
      <c r="J123" s="20" t="s">
        <v>70</v>
      </c>
      <c r="K123" s="69">
        <v>1.137E-2</v>
      </c>
      <c r="L123" s="69">
        <v>1.265E-2</v>
      </c>
      <c r="M123" s="69">
        <v>1.315E-2</v>
      </c>
      <c r="N123" s="45">
        <v>30604.28</v>
      </c>
      <c r="O123" s="47">
        <v>30029.71</v>
      </c>
      <c r="P123" s="71">
        <v>574.57000000000005</v>
      </c>
      <c r="Q123" s="45">
        <v>12667.95</v>
      </c>
      <c r="R123" s="47">
        <v>12093.38</v>
      </c>
      <c r="S123" s="72">
        <v>574.57000000000005</v>
      </c>
      <c r="T123" s="48">
        <v>12332.05</v>
      </c>
      <c r="U123" s="67">
        <v>11839.28206482</v>
      </c>
      <c r="V123" s="16" t="s">
        <v>113</v>
      </c>
      <c r="W123" s="45"/>
    </row>
    <row r="124" spans="1:23" s="16" customFormat="1" ht="13.5" customHeight="1" x14ac:dyDescent="0.2">
      <c r="A124" s="15">
        <v>126</v>
      </c>
      <c r="B124" s="15">
        <v>1</v>
      </c>
      <c r="C124" s="22"/>
      <c r="D124" s="16" t="s">
        <v>268</v>
      </c>
      <c r="E124" s="17">
        <v>1E-3</v>
      </c>
      <c r="F124" s="21">
        <v>43936</v>
      </c>
      <c r="G124" s="18">
        <v>43938</v>
      </c>
      <c r="H124" s="18">
        <v>44668</v>
      </c>
      <c r="I124" s="19">
        <v>5000</v>
      </c>
      <c r="J124" s="20" t="s">
        <v>70</v>
      </c>
      <c r="K124" s="69">
        <v>7.11E-3</v>
      </c>
      <c r="L124" s="69">
        <v>7.9100000000000004E-3</v>
      </c>
      <c r="M124" s="69">
        <v>8.09E-3</v>
      </c>
      <c r="N124" s="45">
        <v>104071.73</v>
      </c>
      <c r="O124" s="47">
        <v>102468</v>
      </c>
      <c r="P124" s="71">
        <v>1603.73</v>
      </c>
      <c r="Q124" s="45">
        <v>32973.730000000003</v>
      </c>
      <c r="R124" s="47">
        <v>31370</v>
      </c>
      <c r="S124" s="72">
        <v>1603.73</v>
      </c>
      <c r="T124" s="48">
        <v>67026.27</v>
      </c>
      <c r="U124" s="70">
        <v>32523.739085500001</v>
      </c>
      <c r="V124" s="16" t="s">
        <v>113</v>
      </c>
      <c r="W124" s="45"/>
    </row>
    <row r="125" spans="1:23" s="16" customFormat="1" ht="13.5" customHeight="1" x14ac:dyDescent="0.2">
      <c r="A125" s="15">
        <v>103</v>
      </c>
      <c r="B125" s="15">
        <v>27</v>
      </c>
      <c r="C125" s="22"/>
      <c r="D125" s="16" t="s">
        <v>252</v>
      </c>
      <c r="E125" s="17">
        <v>0.02</v>
      </c>
      <c r="F125" s="21">
        <v>43929</v>
      </c>
      <c r="G125" s="18">
        <v>43935</v>
      </c>
      <c r="H125" s="18">
        <v>48865</v>
      </c>
      <c r="I125" s="19">
        <v>3000</v>
      </c>
      <c r="J125" s="20" t="s">
        <v>70</v>
      </c>
      <c r="K125" s="69">
        <v>1.3939999999999999E-2</v>
      </c>
      <c r="L125" s="69">
        <v>1.4650000000000002E-2</v>
      </c>
      <c r="M125" s="69">
        <v>1.521E-2</v>
      </c>
      <c r="N125" s="45">
        <v>9283.2000000000007</v>
      </c>
      <c r="O125" s="47">
        <v>9233.2000000000007</v>
      </c>
      <c r="P125" s="71">
        <v>50</v>
      </c>
      <c r="Q125" s="45">
        <v>4416.2</v>
      </c>
      <c r="R125" s="47">
        <v>4366.2</v>
      </c>
      <c r="S125" s="72">
        <v>50</v>
      </c>
      <c r="T125" s="48">
        <v>15583.8</v>
      </c>
      <c r="U125" s="67">
        <v>4747.84734235</v>
      </c>
      <c r="V125" s="16" t="s">
        <v>113</v>
      </c>
      <c r="W125" s="45"/>
    </row>
    <row r="126" spans="1:23" s="16" customFormat="1" ht="13.5" customHeight="1" x14ac:dyDescent="0.2">
      <c r="A126" s="15">
        <v>78</v>
      </c>
      <c r="B126" s="15">
        <v>26</v>
      </c>
      <c r="C126" s="22"/>
      <c r="D126" s="16" t="s">
        <v>203</v>
      </c>
      <c r="E126" s="17">
        <v>2.5000000000000001E-2</v>
      </c>
      <c r="F126" s="21">
        <v>43929</v>
      </c>
      <c r="G126" s="18">
        <v>43935</v>
      </c>
      <c r="H126" s="18">
        <v>46990</v>
      </c>
      <c r="I126" s="19">
        <v>5000</v>
      </c>
      <c r="J126" s="20" t="s">
        <v>70</v>
      </c>
      <c r="K126" s="69">
        <v>1.1860000000000002E-2</v>
      </c>
      <c r="L126" s="69">
        <v>1.311E-2</v>
      </c>
      <c r="M126" s="69">
        <v>1.3780000000000001E-2</v>
      </c>
      <c r="N126" s="45">
        <v>18989</v>
      </c>
      <c r="O126" s="47">
        <v>18532.169999999998</v>
      </c>
      <c r="P126" s="71">
        <v>456.83</v>
      </c>
      <c r="Q126" s="45">
        <v>9983</v>
      </c>
      <c r="R126" s="47">
        <v>9526.17</v>
      </c>
      <c r="S126" s="72">
        <v>456.83</v>
      </c>
      <c r="T126" s="48">
        <v>25017</v>
      </c>
      <c r="U126" s="67">
        <v>11075.80862537</v>
      </c>
      <c r="V126" s="16" t="s">
        <v>113</v>
      </c>
      <c r="W126" s="45"/>
    </row>
    <row r="127" spans="1:23" s="16" customFormat="1" ht="13.5" customHeight="1" x14ac:dyDescent="0.2">
      <c r="A127" s="15">
        <v>95</v>
      </c>
      <c r="B127" s="15">
        <v>23</v>
      </c>
      <c r="C127" s="22"/>
      <c r="D127" s="16" t="s">
        <v>220</v>
      </c>
      <c r="E127" s="17">
        <v>0.01</v>
      </c>
      <c r="F127" s="21">
        <v>43929</v>
      </c>
      <c r="G127" s="18">
        <v>43935</v>
      </c>
      <c r="H127" s="18">
        <v>46199</v>
      </c>
      <c r="I127" s="19">
        <v>5000</v>
      </c>
      <c r="J127" s="20" t="s">
        <v>70</v>
      </c>
      <c r="K127" s="69">
        <v>1.0840000000000001E-2</v>
      </c>
      <c r="L127" s="69">
        <v>1.244E-2</v>
      </c>
      <c r="M127" s="69">
        <v>1.321E-2</v>
      </c>
      <c r="N127" s="45">
        <v>37585.99</v>
      </c>
      <c r="O127" s="47">
        <v>36820.5</v>
      </c>
      <c r="P127" s="71">
        <v>765.49</v>
      </c>
      <c r="Q127" s="45">
        <v>15410.49</v>
      </c>
      <c r="R127" s="47">
        <v>14645</v>
      </c>
      <c r="S127" s="72">
        <v>765.49</v>
      </c>
      <c r="T127" s="48">
        <v>34589.51</v>
      </c>
      <c r="U127" s="67">
        <v>15310.686935080001</v>
      </c>
      <c r="V127" s="16" t="s">
        <v>113</v>
      </c>
      <c r="W127" s="45"/>
    </row>
    <row r="128" spans="1:23" s="16" customFormat="1" ht="13.5" customHeight="1" x14ac:dyDescent="0.2">
      <c r="A128" s="15">
        <v>120</v>
      </c>
      <c r="B128" s="15">
        <v>3</v>
      </c>
      <c r="C128" s="22"/>
      <c r="D128" s="16" t="s">
        <v>266</v>
      </c>
      <c r="E128" s="17">
        <v>1.2500000000000001E-2</v>
      </c>
      <c r="F128" s="21">
        <v>43922</v>
      </c>
      <c r="G128" s="18">
        <v>43924</v>
      </c>
      <c r="H128" s="18">
        <v>45702</v>
      </c>
      <c r="I128" s="19">
        <v>4000</v>
      </c>
      <c r="J128" s="20" t="s">
        <v>70</v>
      </c>
      <c r="K128" s="69">
        <v>1.0970000000000001E-2</v>
      </c>
      <c r="L128" s="69">
        <v>1.259E-2</v>
      </c>
      <c r="M128" s="69">
        <v>1.4000000000000002E-2</v>
      </c>
      <c r="N128" s="45">
        <v>45523.93</v>
      </c>
      <c r="O128" s="47">
        <v>44765.4</v>
      </c>
      <c r="P128" s="71">
        <v>758.53</v>
      </c>
      <c r="Q128" s="45">
        <v>38204.68</v>
      </c>
      <c r="R128" s="47">
        <v>37446.15</v>
      </c>
      <c r="S128" s="72">
        <v>758.53</v>
      </c>
      <c r="T128" s="48">
        <v>56795.32</v>
      </c>
      <c r="U128" s="67">
        <v>38252.246024669999</v>
      </c>
      <c r="V128" s="16" t="s">
        <v>113</v>
      </c>
      <c r="W128" s="45"/>
    </row>
    <row r="129" spans="1:23" s="16" customFormat="1" ht="13.5" customHeight="1" x14ac:dyDescent="0.2">
      <c r="A129" s="15">
        <v>63</v>
      </c>
      <c r="B129" s="15">
        <v>22</v>
      </c>
      <c r="C129" s="22"/>
      <c r="D129" s="16" t="s">
        <v>181</v>
      </c>
      <c r="E129" s="17" t="s">
        <v>157</v>
      </c>
      <c r="F129" s="21">
        <v>43922</v>
      </c>
      <c r="G129" s="18">
        <v>43924</v>
      </c>
      <c r="H129" s="18">
        <v>45034</v>
      </c>
      <c r="I129" s="19">
        <v>3000</v>
      </c>
      <c r="J129" s="20" t="s">
        <v>70</v>
      </c>
      <c r="K129" s="69">
        <v>0.10375999999999999</v>
      </c>
      <c r="L129" s="69">
        <v>0.24574000000000001</v>
      </c>
      <c r="M129" s="69">
        <v>0.29786999999999997</v>
      </c>
      <c r="N129" s="45">
        <v>31269.75</v>
      </c>
      <c r="O129" s="47">
        <v>31090</v>
      </c>
      <c r="P129" s="71">
        <v>179.75</v>
      </c>
      <c r="Q129" s="45">
        <v>10179.75</v>
      </c>
      <c r="R129" s="47">
        <v>10000</v>
      </c>
      <c r="S129" s="72">
        <v>179.75</v>
      </c>
      <c r="T129" s="48">
        <v>722.87</v>
      </c>
      <c r="U129" s="67">
        <v>10296.698361299999</v>
      </c>
      <c r="V129" s="16" t="s">
        <v>113</v>
      </c>
      <c r="W129" s="45"/>
    </row>
    <row r="130" spans="1:23" s="16" customFormat="1" ht="13.5" customHeight="1" x14ac:dyDescent="0.2">
      <c r="A130" s="15">
        <v>61</v>
      </c>
      <c r="B130" s="15">
        <v>17</v>
      </c>
      <c r="C130" s="22"/>
      <c r="D130" s="16" t="s">
        <v>177</v>
      </c>
      <c r="E130" s="17">
        <v>3.85E-2</v>
      </c>
      <c r="F130" s="21">
        <v>43922</v>
      </c>
      <c r="G130" s="18">
        <v>43924</v>
      </c>
      <c r="H130" s="18">
        <v>44468</v>
      </c>
      <c r="I130" s="19">
        <v>5000</v>
      </c>
      <c r="J130" s="20" t="s">
        <v>70</v>
      </c>
      <c r="K130" s="69">
        <v>7.8200000000000006E-3</v>
      </c>
      <c r="L130" s="69">
        <v>8.9599999999999992E-3</v>
      </c>
      <c r="M130" s="69">
        <v>9.5200000000000007E-3</v>
      </c>
      <c r="N130" s="45">
        <v>86670.53</v>
      </c>
      <c r="O130" s="47">
        <v>85579</v>
      </c>
      <c r="P130" s="71">
        <v>1091.53</v>
      </c>
      <c r="Q130" s="45">
        <v>41091.53</v>
      </c>
      <c r="R130" s="47">
        <v>40000</v>
      </c>
      <c r="S130" s="72">
        <v>1091.53</v>
      </c>
      <c r="T130" s="48">
        <v>1273.47</v>
      </c>
      <c r="U130" s="67">
        <v>43685.995289689999</v>
      </c>
      <c r="V130" s="16" t="s">
        <v>113</v>
      </c>
      <c r="W130" s="45"/>
    </row>
    <row r="131" spans="1:23" s="16" customFormat="1" ht="13.5" customHeight="1" x14ac:dyDescent="0.2">
      <c r="A131" s="15">
        <v>121</v>
      </c>
      <c r="B131" s="15">
        <v>2</v>
      </c>
      <c r="C131" s="22" t="s">
        <v>178</v>
      </c>
      <c r="D131" s="16" t="s">
        <v>267</v>
      </c>
      <c r="E131" s="17">
        <v>1.2E-2</v>
      </c>
      <c r="F131" s="21">
        <v>43915</v>
      </c>
      <c r="G131" s="18">
        <v>43917</v>
      </c>
      <c r="H131" s="18">
        <v>47920</v>
      </c>
      <c r="I131" s="19">
        <v>3000</v>
      </c>
      <c r="J131" s="20" t="s">
        <v>70</v>
      </c>
      <c r="K131" s="69">
        <v>1.3500000000000002E-2</v>
      </c>
      <c r="L131" s="69">
        <v>1.5779999999999999E-2</v>
      </c>
      <c r="M131" s="69">
        <v>1.7049999999999999E-2</v>
      </c>
      <c r="N131" s="45">
        <v>19062.41</v>
      </c>
      <c r="O131" s="47">
        <v>18646</v>
      </c>
      <c r="P131" s="71">
        <v>416.41</v>
      </c>
      <c r="Q131" s="45">
        <v>14762.41</v>
      </c>
      <c r="R131" s="47">
        <v>14346</v>
      </c>
      <c r="S131" s="72">
        <v>416.41</v>
      </c>
      <c r="T131" s="48">
        <v>-14762.41</v>
      </c>
      <c r="U131" s="67">
        <v>14210.85772698001</v>
      </c>
      <c r="V131" s="16" t="s">
        <v>113</v>
      </c>
      <c r="W131" s="45"/>
    </row>
    <row r="132" spans="1:23" s="16" customFormat="1" ht="13.5" customHeight="1" x14ac:dyDescent="0.2">
      <c r="A132" s="15">
        <v>90</v>
      </c>
      <c r="B132" s="15">
        <v>13</v>
      </c>
      <c r="C132" s="22"/>
      <c r="D132" s="16" t="s">
        <v>208</v>
      </c>
      <c r="E132" s="17" t="s">
        <v>157</v>
      </c>
      <c r="F132" s="21">
        <v>43915</v>
      </c>
      <c r="G132" s="18">
        <v>43917</v>
      </c>
      <c r="H132" s="18">
        <v>46710</v>
      </c>
      <c r="I132" s="19">
        <v>4000</v>
      </c>
      <c r="J132" s="20" t="s">
        <v>70</v>
      </c>
      <c r="K132" s="69">
        <v>1.8120000000000001E-2</v>
      </c>
      <c r="L132" s="69">
        <v>0.19491</v>
      </c>
      <c r="M132" s="69">
        <v>0.34334999999999999</v>
      </c>
      <c r="N132" s="45">
        <v>4732.3</v>
      </c>
      <c r="O132" s="47">
        <v>4700</v>
      </c>
      <c r="P132" s="71">
        <v>32.299999999999997</v>
      </c>
      <c r="Q132" s="45">
        <v>3032.3</v>
      </c>
      <c r="R132" s="47">
        <v>3000</v>
      </c>
      <c r="S132" s="72">
        <v>32.299999999999997</v>
      </c>
      <c r="T132" s="48">
        <v>7375.3</v>
      </c>
      <c r="U132" s="67">
        <v>2993.4941407599999</v>
      </c>
      <c r="V132" s="16" t="s">
        <v>113</v>
      </c>
      <c r="W132" s="45"/>
    </row>
    <row r="133" spans="1:23" s="16" customFormat="1" ht="13.5" customHeight="1" x14ac:dyDescent="0.2">
      <c r="A133" s="15">
        <v>97</v>
      </c>
      <c r="B133" s="15">
        <v>24</v>
      </c>
      <c r="C133" s="22"/>
      <c r="D133" s="16" t="s">
        <v>222</v>
      </c>
      <c r="E133" s="17">
        <v>4.4999999999999997E-3</v>
      </c>
      <c r="F133" s="21">
        <v>43915</v>
      </c>
      <c r="G133" s="18">
        <v>43917</v>
      </c>
      <c r="H133" s="18">
        <v>45224</v>
      </c>
      <c r="I133" s="19">
        <v>5000</v>
      </c>
      <c r="J133" s="20" t="s">
        <v>70</v>
      </c>
      <c r="K133" s="69">
        <v>8.7200000000000003E-3</v>
      </c>
      <c r="L133" s="69">
        <v>1.1270000000000001E-2</v>
      </c>
      <c r="M133" s="69">
        <v>1.255E-2</v>
      </c>
      <c r="N133" s="45">
        <v>39110.54</v>
      </c>
      <c r="O133" s="47">
        <v>37656</v>
      </c>
      <c r="P133" s="71">
        <v>1454.54</v>
      </c>
      <c r="Q133" s="45">
        <v>37510.54</v>
      </c>
      <c r="R133" s="47">
        <v>36056</v>
      </c>
      <c r="S133" s="72">
        <v>1454.54</v>
      </c>
      <c r="T133" s="48">
        <v>17489.46</v>
      </c>
      <c r="U133" s="67">
        <v>36694.670229679999</v>
      </c>
      <c r="V133" s="16" t="s">
        <v>113</v>
      </c>
      <c r="W133" s="45"/>
    </row>
    <row r="134" spans="1:23" s="16" customFormat="1" ht="13.5" customHeight="1" x14ac:dyDescent="0.2">
      <c r="A134" s="15">
        <v>53</v>
      </c>
      <c r="B134" s="15">
        <v>11</v>
      </c>
      <c r="C134" s="22" t="s">
        <v>178</v>
      </c>
      <c r="D134" s="16" t="s">
        <v>150</v>
      </c>
      <c r="E134" s="17">
        <v>4.8500000000000001E-2</v>
      </c>
      <c r="F134" s="21">
        <v>43901</v>
      </c>
      <c r="G134" s="18">
        <v>43903</v>
      </c>
      <c r="H134" s="18">
        <v>57675</v>
      </c>
      <c r="I134" s="19">
        <v>500</v>
      </c>
      <c r="J134" s="20" t="s">
        <v>70</v>
      </c>
      <c r="K134" s="69">
        <v>1.77E-2</v>
      </c>
      <c r="L134" s="69">
        <v>1.8540000000000001E-2</v>
      </c>
      <c r="M134" s="69">
        <v>1.8970000000000001E-2</v>
      </c>
      <c r="N134" s="45">
        <v>930</v>
      </c>
      <c r="O134" s="47">
        <v>930</v>
      </c>
      <c r="P134" s="71">
        <v>0</v>
      </c>
      <c r="Q134" s="45">
        <v>500</v>
      </c>
      <c r="R134" s="47">
        <v>500</v>
      </c>
      <c r="S134" s="72">
        <v>0</v>
      </c>
      <c r="T134" s="48">
        <v>-500</v>
      </c>
      <c r="U134" s="67">
        <v>911.00463889000002</v>
      </c>
      <c r="V134" s="16" t="s">
        <v>113</v>
      </c>
      <c r="W134" s="45"/>
    </row>
    <row r="135" spans="1:23" s="16" customFormat="1" ht="13.5" customHeight="1" x14ac:dyDescent="0.2">
      <c r="A135" s="15">
        <v>121</v>
      </c>
      <c r="B135" s="15">
        <v>1</v>
      </c>
      <c r="C135" s="22"/>
      <c r="D135" s="16" t="s">
        <v>267</v>
      </c>
      <c r="E135" s="17">
        <v>1.2E-2</v>
      </c>
      <c r="F135" s="21">
        <v>43901</v>
      </c>
      <c r="G135" s="18">
        <v>43903</v>
      </c>
      <c r="H135" s="18">
        <v>47920</v>
      </c>
      <c r="I135" s="19">
        <v>7000</v>
      </c>
      <c r="J135" s="20" t="s">
        <v>70</v>
      </c>
      <c r="K135" s="69">
        <v>9.7300000000000008E-3</v>
      </c>
      <c r="L135" s="69">
        <v>1.0410000000000001E-2</v>
      </c>
      <c r="M135" s="69">
        <v>1.0739999999999998E-2</v>
      </c>
      <c r="N135" s="45">
        <v>11800</v>
      </c>
      <c r="O135" s="47">
        <v>11800</v>
      </c>
      <c r="P135" s="71">
        <v>0</v>
      </c>
      <c r="Q135" s="45">
        <v>9650</v>
      </c>
      <c r="R135" s="47">
        <v>9650</v>
      </c>
      <c r="S135" s="72">
        <v>0</v>
      </c>
      <c r="T135" s="48">
        <v>50000</v>
      </c>
      <c r="U135" s="67">
        <v>9808.8349999999991</v>
      </c>
      <c r="V135" s="16" t="s">
        <v>113</v>
      </c>
      <c r="W135" s="45"/>
    </row>
    <row r="136" spans="1:23" s="16" customFormat="1" ht="13.5" customHeight="1" x14ac:dyDescent="0.2">
      <c r="A136" s="15">
        <v>100</v>
      </c>
      <c r="B136" s="15">
        <v>24</v>
      </c>
      <c r="C136" s="22" t="s">
        <v>178</v>
      </c>
      <c r="D136" s="16" t="s">
        <v>249</v>
      </c>
      <c r="E136" s="17">
        <v>2.5000000000000001E-3</v>
      </c>
      <c r="F136" s="21">
        <v>43901</v>
      </c>
      <c r="G136" s="18">
        <v>43903</v>
      </c>
      <c r="H136" s="18">
        <v>46428</v>
      </c>
      <c r="I136" s="19">
        <v>2000</v>
      </c>
      <c r="J136" s="20" t="s">
        <v>70</v>
      </c>
      <c r="K136" s="69">
        <v>9.2499999999999995E-3</v>
      </c>
      <c r="L136" s="69">
        <v>9.4500000000000001E-3</v>
      </c>
      <c r="M136" s="69">
        <v>9.6399999999999993E-3</v>
      </c>
      <c r="N136" s="45">
        <v>5050</v>
      </c>
      <c r="O136" s="47">
        <v>5050</v>
      </c>
      <c r="P136" s="71">
        <v>0</v>
      </c>
      <c r="Q136" s="45">
        <v>2500</v>
      </c>
      <c r="R136" s="47">
        <v>2500</v>
      </c>
      <c r="S136" s="72">
        <v>0</v>
      </c>
      <c r="T136" s="48">
        <v>-2500</v>
      </c>
      <c r="U136" s="67">
        <v>2384.8214480899996</v>
      </c>
      <c r="V136" s="16" t="s">
        <v>113</v>
      </c>
      <c r="W136" s="45"/>
    </row>
    <row r="137" spans="1:23" s="16" customFormat="1" ht="13.5" customHeight="1" x14ac:dyDescent="0.2">
      <c r="A137" s="15">
        <v>100</v>
      </c>
      <c r="B137" s="15">
        <v>23</v>
      </c>
      <c r="C137" s="22" t="s">
        <v>178</v>
      </c>
      <c r="D137" s="16" t="s">
        <v>249</v>
      </c>
      <c r="E137" s="17">
        <v>2.5000000000000001E-3</v>
      </c>
      <c r="F137" s="21">
        <v>43887</v>
      </c>
      <c r="G137" s="18">
        <v>43889</v>
      </c>
      <c r="H137" s="18">
        <v>46428</v>
      </c>
      <c r="I137" s="19">
        <v>3000</v>
      </c>
      <c r="J137" s="20" t="s">
        <v>70</v>
      </c>
      <c r="K137" s="69">
        <v>1.3180000000000001E-2</v>
      </c>
      <c r="L137" s="69">
        <v>1.32E-2</v>
      </c>
      <c r="M137" s="69">
        <v>1.3259999999999999E-2</v>
      </c>
      <c r="N137" s="45">
        <v>10671.84</v>
      </c>
      <c r="O137" s="47">
        <v>10613.73</v>
      </c>
      <c r="P137" s="71">
        <v>58.11</v>
      </c>
      <c r="Q137" s="45">
        <v>3058.11</v>
      </c>
      <c r="R137" s="47">
        <v>3000</v>
      </c>
      <c r="S137" s="72">
        <v>58.11</v>
      </c>
      <c r="T137" s="48">
        <v>-3058.11</v>
      </c>
      <c r="U137" s="67">
        <v>2842.5445350299997</v>
      </c>
      <c r="V137" s="16" t="s">
        <v>113</v>
      </c>
      <c r="W137" s="45"/>
    </row>
    <row r="138" spans="1:23" s="16" customFormat="1" ht="13.5" customHeight="1" x14ac:dyDescent="0.2">
      <c r="A138" s="15">
        <v>120</v>
      </c>
      <c r="B138" s="15">
        <v>2</v>
      </c>
      <c r="C138" s="22" t="s">
        <v>178</v>
      </c>
      <c r="D138" s="16" t="s">
        <v>266</v>
      </c>
      <c r="E138" s="17">
        <v>1.2500000000000001E-2</v>
      </c>
      <c r="F138" s="21">
        <v>43887</v>
      </c>
      <c r="G138" s="18">
        <v>43889</v>
      </c>
      <c r="H138" s="18">
        <v>45702</v>
      </c>
      <c r="I138" s="19">
        <v>5000</v>
      </c>
      <c r="J138" s="20" t="s">
        <v>70</v>
      </c>
      <c r="K138" s="69">
        <v>1.4290000000000001E-2</v>
      </c>
      <c r="L138" s="69">
        <v>1.4930000000000001E-2</v>
      </c>
      <c r="M138" s="69">
        <v>1.524E-2</v>
      </c>
      <c r="N138" s="45">
        <v>7507.23</v>
      </c>
      <c r="O138" s="47">
        <v>7050</v>
      </c>
      <c r="P138" s="71">
        <v>457.23</v>
      </c>
      <c r="Q138" s="45">
        <v>5457.23</v>
      </c>
      <c r="R138" s="47">
        <v>5000</v>
      </c>
      <c r="S138" s="72">
        <v>457.23</v>
      </c>
      <c r="T138" s="48">
        <v>-5457.23</v>
      </c>
      <c r="U138" s="67">
        <v>5396.8528970800007</v>
      </c>
      <c r="V138" s="16" t="s">
        <v>113</v>
      </c>
      <c r="W138" s="45"/>
    </row>
    <row r="139" spans="1:23" s="16" customFormat="1" ht="13.5" customHeight="1" x14ac:dyDescent="0.2">
      <c r="A139" s="15">
        <v>53</v>
      </c>
      <c r="B139" s="15">
        <v>10</v>
      </c>
      <c r="C139" s="22" t="s">
        <v>178</v>
      </c>
      <c r="D139" s="16" t="s">
        <v>150</v>
      </c>
      <c r="E139" s="17">
        <v>4.8500000000000001E-2</v>
      </c>
      <c r="F139" s="21">
        <v>43873</v>
      </c>
      <c r="G139" s="18">
        <v>43875</v>
      </c>
      <c r="H139" s="18">
        <v>57675</v>
      </c>
      <c r="I139" s="19">
        <v>500</v>
      </c>
      <c r="J139" s="20" t="s">
        <v>70</v>
      </c>
      <c r="K139" s="69">
        <v>2.1430000000000001E-2</v>
      </c>
      <c r="L139" s="69">
        <v>2.1600000000000001E-2</v>
      </c>
      <c r="M139" s="69">
        <v>2.1700000000000001E-2</v>
      </c>
      <c r="N139" s="45">
        <v>2763.13</v>
      </c>
      <c r="O139" s="47">
        <v>2697</v>
      </c>
      <c r="P139" s="71">
        <v>66.13</v>
      </c>
      <c r="Q139" s="45">
        <v>566.13</v>
      </c>
      <c r="R139" s="47">
        <v>500</v>
      </c>
      <c r="S139" s="72">
        <v>66.13</v>
      </c>
      <c r="T139" s="48">
        <v>-566.13</v>
      </c>
      <c r="U139" s="67">
        <v>962.67581495000002</v>
      </c>
      <c r="V139" s="16" t="s">
        <v>113</v>
      </c>
      <c r="W139" s="45"/>
    </row>
    <row r="140" spans="1:23" s="16" customFormat="1" ht="13.5" customHeight="1" x14ac:dyDescent="0.2">
      <c r="A140" s="15">
        <v>120</v>
      </c>
      <c r="B140" s="15">
        <v>1</v>
      </c>
      <c r="C140" s="22"/>
      <c r="D140" s="16" t="s">
        <v>266</v>
      </c>
      <c r="E140" s="17">
        <v>1.2500000000000001E-2</v>
      </c>
      <c r="F140" s="21">
        <v>43873</v>
      </c>
      <c r="G140" s="18">
        <v>43875</v>
      </c>
      <c r="H140" s="18">
        <v>45702</v>
      </c>
      <c r="I140" s="19">
        <v>5000</v>
      </c>
      <c r="J140" s="20" t="s">
        <v>70</v>
      </c>
      <c r="K140" s="69">
        <v>1.4790000000000001E-2</v>
      </c>
      <c r="L140" s="69">
        <v>1.5169999999999999E-2</v>
      </c>
      <c r="M140" s="69">
        <v>1.5520000000000001E-2</v>
      </c>
      <c r="N140" s="45">
        <v>13291.43</v>
      </c>
      <c r="O140" s="47">
        <v>12757.5</v>
      </c>
      <c r="P140" s="71">
        <v>533.92999999999995</v>
      </c>
      <c r="Q140" s="45">
        <v>5533.93</v>
      </c>
      <c r="R140" s="47">
        <v>5000</v>
      </c>
      <c r="S140" s="72">
        <v>533.92999999999995</v>
      </c>
      <c r="T140" s="48">
        <v>19466.07</v>
      </c>
      <c r="U140" s="67">
        <v>5463.664589</v>
      </c>
      <c r="V140" s="16" t="s">
        <v>113</v>
      </c>
      <c r="W140" s="45"/>
    </row>
    <row r="141" spans="1:23" s="16" customFormat="1" ht="13.5" customHeight="1" x14ac:dyDescent="0.2">
      <c r="A141" s="15">
        <v>97</v>
      </c>
      <c r="B141" s="15">
        <v>23</v>
      </c>
      <c r="C141" s="22" t="s">
        <v>178</v>
      </c>
      <c r="D141" s="16" t="s">
        <v>222</v>
      </c>
      <c r="E141" s="17">
        <v>4.4999999999999997E-3</v>
      </c>
      <c r="F141" s="21">
        <v>43859</v>
      </c>
      <c r="G141" s="18">
        <v>43861</v>
      </c>
      <c r="H141" s="18">
        <v>45224</v>
      </c>
      <c r="I141" s="19">
        <v>4000</v>
      </c>
      <c r="J141" s="20" t="s">
        <v>70</v>
      </c>
      <c r="K141" s="69">
        <v>1.49E-2</v>
      </c>
      <c r="L141" s="69">
        <v>1.537E-2</v>
      </c>
      <c r="M141" s="69">
        <v>1.576E-2</v>
      </c>
      <c r="N141" s="45">
        <v>12895.65</v>
      </c>
      <c r="O141" s="47">
        <v>12266</v>
      </c>
      <c r="P141" s="71">
        <v>629.65</v>
      </c>
      <c r="Q141" s="45">
        <v>4629.6499999999996</v>
      </c>
      <c r="R141" s="47">
        <v>4000</v>
      </c>
      <c r="S141" s="72">
        <v>629.65</v>
      </c>
      <c r="T141" s="48">
        <v>-4629.6499999999996</v>
      </c>
      <c r="U141" s="67">
        <v>4453.9705512699993</v>
      </c>
      <c r="V141" s="16" t="s">
        <v>113</v>
      </c>
      <c r="W141" s="45"/>
    </row>
    <row r="142" spans="1:23" s="16" customFormat="1" ht="13.5" customHeight="1" x14ac:dyDescent="0.2">
      <c r="A142" s="15">
        <v>53</v>
      </c>
      <c r="B142" s="15">
        <v>9</v>
      </c>
      <c r="C142" s="22"/>
      <c r="D142" s="16" t="s">
        <v>150</v>
      </c>
      <c r="E142" s="17">
        <v>4.8500000000000001E-2</v>
      </c>
      <c r="F142" s="21">
        <v>43859</v>
      </c>
      <c r="G142" s="18">
        <v>43861</v>
      </c>
      <c r="H142" s="18">
        <v>57675</v>
      </c>
      <c r="I142" s="19">
        <v>1000</v>
      </c>
      <c r="J142" s="20" t="s">
        <v>70</v>
      </c>
      <c r="K142" s="69">
        <v>2.2179999999999998E-2</v>
      </c>
      <c r="L142" s="69">
        <v>2.2270000000000002E-2</v>
      </c>
      <c r="M142" s="69">
        <v>2.2319999999999996E-2</v>
      </c>
      <c r="N142" s="45">
        <v>2194.89</v>
      </c>
      <c r="O142" s="47">
        <v>2179.69</v>
      </c>
      <c r="P142" s="71">
        <v>15.2</v>
      </c>
      <c r="Q142" s="45">
        <v>446.89</v>
      </c>
      <c r="R142" s="47">
        <v>431.69</v>
      </c>
      <c r="S142" s="72">
        <v>15.2</v>
      </c>
      <c r="T142" s="48">
        <v>1553.11</v>
      </c>
      <c r="U142" s="67">
        <v>748.26143481999998</v>
      </c>
      <c r="V142" s="16" t="s">
        <v>113</v>
      </c>
      <c r="W142" s="45"/>
    </row>
    <row r="143" spans="1:23" s="16" customFormat="1" ht="13.5" customHeight="1" x14ac:dyDescent="0.2">
      <c r="A143" s="15">
        <v>100</v>
      </c>
      <c r="B143" s="15">
        <v>22</v>
      </c>
      <c r="C143" s="22"/>
      <c r="D143" s="16" t="s">
        <v>249</v>
      </c>
      <c r="E143" s="17">
        <v>2.5000000000000001E-3</v>
      </c>
      <c r="F143" s="21">
        <v>43845</v>
      </c>
      <c r="G143" s="18">
        <v>43847</v>
      </c>
      <c r="H143" s="18">
        <v>46428</v>
      </c>
      <c r="I143" s="19">
        <v>4000</v>
      </c>
      <c r="J143" s="20" t="s">
        <v>70</v>
      </c>
      <c r="K143" s="69">
        <v>1.6400000000000001E-2</v>
      </c>
      <c r="L143" s="69">
        <v>1.6469999999999999E-2</v>
      </c>
      <c r="M143" s="69">
        <v>1.6559999999999998E-2</v>
      </c>
      <c r="N143" s="45">
        <v>9492.93</v>
      </c>
      <c r="O143" s="47">
        <v>9492.93</v>
      </c>
      <c r="P143" s="71">
        <v>0</v>
      </c>
      <c r="Q143" s="45">
        <v>4842.93</v>
      </c>
      <c r="R143" s="47">
        <v>4842.93</v>
      </c>
      <c r="S143" s="72">
        <v>0</v>
      </c>
      <c r="T143" s="48">
        <v>5157.07</v>
      </c>
      <c r="U143" s="67">
        <v>4394.3371699299996</v>
      </c>
      <c r="V143" s="16" t="s">
        <v>113</v>
      </c>
      <c r="W143" s="45"/>
    </row>
    <row r="144" spans="1:23" s="16" customFormat="1" ht="13.5" customHeight="1" x14ac:dyDescent="0.2">
      <c r="A144" s="15">
        <v>97</v>
      </c>
      <c r="B144" s="15">
        <v>23</v>
      </c>
      <c r="C144" s="22"/>
      <c r="D144" s="16" t="s">
        <v>222</v>
      </c>
      <c r="E144" s="17">
        <v>4.4999999999999997E-3</v>
      </c>
      <c r="F144" s="21">
        <v>43845</v>
      </c>
      <c r="G144" s="18">
        <v>43847</v>
      </c>
      <c r="H144" s="18">
        <v>45224</v>
      </c>
      <c r="I144" s="19">
        <v>3000</v>
      </c>
      <c r="J144" s="20" t="s">
        <v>70</v>
      </c>
      <c r="K144" s="69" t="s">
        <v>116</v>
      </c>
      <c r="L144" s="69" t="s">
        <v>116</v>
      </c>
      <c r="M144" s="69" t="s">
        <v>116</v>
      </c>
      <c r="N144" s="45">
        <v>11035</v>
      </c>
      <c r="O144" s="47">
        <v>11035</v>
      </c>
      <c r="P144" s="71"/>
      <c r="Q144" s="45">
        <v>0</v>
      </c>
      <c r="R144" s="47">
        <v>0</v>
      </c>
      <c r="S144" s="72"/>
      <c r="T144" s="48">
        <v>0</v>
      </c>
      <c r="U144" s="67">
        <v>0</v>
      </c>
      <c r="V144" s="16" t="s">
        <v>113</v>
      </c>
      <c r="W144" s="45"/>
    </row>
    <row r="145" spans="1:23" s="16" customFormat="1" ht="13.5" customHeight="1" x14ac:dyDescent="0.2">
      <c r="A145" s="15">
        <v>103</v>
      </c>
      <c r="B145" s="15">
        <v>26</v>
      </c>
      <c r="C145" s="22" t="s">
        <v>178</v>
      </c>
      <c r="D145" s="16" t="s">
        <v>252</v>
      </c>
      <c r="E145" s="17">
        <v>0.02</v>
      </c>
      <c r="F145" s="21">
        <v>43817</v>
      </c>
      <c r="G145" s="18">
        <v>43819</v>
      </c>
      <c r="H145" s="18">
        <v>48865</v>
      </c>
      <c r="I145" s="19">
        <v>3000</v>
      </c>
      <c r="J145" s="20" t="s">
        <v>70</v>
      </c>
      <c r="K145" s="69">
        <v>1.6400000000000001E-2</v>
      </c>
      <c r="L145" s="69">
        <v>1.66E-2</v>
      </c>
      <c r="M145" s="69">
        <v>1.6719999999999999E-2</v>
      </c>
      <c r="N145" s="45">
        <v>5137</v>
      </c>
      <c r="O145" s="47">
        <v>5137</v>
      </c>
      <c r="P145" s="71">
        <v>0</v>
      </c>
      <c r="Q145" s="45">
        <v>3450</v>
      </c>
      <c r="R145" s="47">
        <v>3450</v>
      </c>
      <c r="S145" s="72">
        <v>0</v>
      </c>
      <c r="T145" s="48">
        <v>-3450</v>
      </c>
      <c r="U145" s="67">
        <v>3606.2996721499994</v>
      </c>
      <c r="V145" s="16" t="s">
        <v>113</v>
      </c>
      <c r="W145" s="45"/>
    </row>
    <row r="146" spans="1:23" s="16" customFormat="1" ht="13.5" customHeight="1" x14ac:dyDescent="0.2">
      <c r="A146" s="15">
        <v>97</v>
      </c>
      <c r="B146" s="15">
        <v>23</v>
      </c>
      <c r="C146" s="22"/>
      <c r="D146" s="16" t="s">
        <v>222</v>
      </c>
      <c r="E146" s="17">
        <v>4.4999999999999997E-3</v>
      </c>
      <c r="F146" s="21">
        <v>43817</v>
      </c>
      <c r="G146" s="18">
        <v>43819</v>
      </c>
      <c r="H146" s="18">
        <v>45224</v>
      </c>
      <c r="I146" s="19">
        <v>2000</v>
      </c>
      <c r="J146" s="20" t="s">
        <v>70</v>
      </c>
      <c r="K146" s="69" t="s">
        <v>116</v>
      </c>
      <c r="L146" s="69" t="s">
        <v>116</v>
      </c>
      <c r="M146" s="69" t="s">
        <v>116</v>
      </c>
      <c r="N146" s="45">
        <v>2895</v>
      </c>
      <c r="O146" s="47">
        <v>2895</v>
      </c>
      <c r="P146" s="71"/>
      <c r="Q146" s="45">
        <v>0</v>
      </c>
      <c r="R146" s="47">
        <v>0</v>
      </c>
      <c r="S146" s="72"/>
      <c r="T146" s="48">
        <v>0</v>
      </c>
      <c r="U146" s="67">
        <v>0</v>
      </c>
      <c r="V146" s="16" t="s">
        <v>113</v>
      </c>
      <c r="W146" s="45"/>
    </row>
    <row r="147" spans="1:23" s="16" customFormat="1" ht="13.5" customHeight="1" x14ac:dyDescent="0.2">
      <c r="A147" s="15">
        <v>100</v>
      </c>
      <c r="B147" s="15">
        <v>21</v>
      </c>
      <c r="C147" s="22" t="s">
        <v>178</v>
      </c>
      <c r="D147" s="16" t="s">
        <v>249</v>
      </c>
      <c r="E147" s="17">
        <v>2.5000000000000001E-3</v>
      </c>
      <c r="F147" s="21">
        <v>43803</v>
      </c>
      <c r="G147" s="18">
        <v>43805</v>
      </c>
      <c r="H147" s="18">
        <v>46428</v>
      </c>
      <c r="I147" s="19">
        <v>2000</v>
      </c>
      <c r="J147" s="20" t="s">
        <v>70</v>
      </c>
      <c r="K147" s="69">
        <v>1.426E-2</v>
      </c>
      <c r="L147" s="69">
        <v>1.46E-2</v>
      </c>
      <c r="M147" s="69">
        <v>1.498E-2</v>
      </c>
      <c r="N147" s="45">
        <v>4768.21</v>
      </c>
      <c r="O147" s="47">
        <v>4650</v>
      </c>
      <c r="P147" s="48">
        <v>118.21</v>
      </c>
      <c r="Q147" s="45">
        <v>2168.21</v>
      </c>
      <c r="R147" s="47">
        <v>2050</v>
      </c>
      <c r="S147" s="49">
        <v>118.21</v>
      </c>
      <c r="T147" s="48">
        <v>-2168.21</v>
      </c>
      <c r="U147" s="67">
        <v>1995.0649762599996</v>
      </c>
      <c r="V147" s="16" t="s">
        <v>113</v>
      </c>
      <c r="W147" s="45"/>
    </row>
    <row r="148" spans="1:23" s="16" customFormat="1" ht="13.5" customHeight="1" x14ac:dyDescent="0.2">
      <c r="A148" s="15">
        <v>103</v>
      </c>
      <c r="B148" s="15">
        <v>25</v>
      </c>
      <c r="C148" s="22" t="s">
        <v>178</v>
      </c>
      <c r="D148" s="16" t="s">
        <v>252</v>
      </c>
      <c r="E148" s="17">
        <v>0.02</v>
      </c>
      <c r="F148" s="21">
        <v>43803</v>
      </c>
      <c r="G148" s="18">
        <v>43805</v>
      </c>
      <c r="H148" s="18">
        <v>48865</v>
      </c>
      <c r="I148" s="19">
        <v>4000</v>
      </c>
      <c r="J148" s="20" t="s">
        <v>70</v>
      </c>
      <c r="K148" s="69">
        <v>1.5740000000000001E-2</v>
      </c>
      <c r="L148" s="69">
        <v>1.593E-2</v>
      </c>
      <c r="M148" s="69">
        <v>1.6119999999999999E-2</v>
      </c>
      <c r="N148" s="45">
        <v>5718</v>
      </c>
      <c r="O148" s="47">
        <v>5615</v>
      </c>
      <c r="P148" s="48">
        <v>103</v>
      </c>
      <c r="Q148" s="45">
        <v>3988</v>
      </c>
      <c r="R148" s="47">
        <v>3885</v>
      </c>
      <c r="S148" s="49">
        <v>103</v>
      </c>
      <c r="T148" s="48">
        <v>-3988</v>
      </c>
      <c r="U148" s="67">
        <v>4199.8618789099983</v>
      </c>
      <c r="V148" s="16" t="s">
        <v>113</v>
      </c>
      <c r="W148" s="45"/>
    </row>
    <row r="149" spans="1:23" s="16" customFormat="1" ht="13.5" customHeight="1" x14ac:dyDescent="0.2">
      <c r="A149" s="15">
        <v>103</v>
      </c>
      <c r="B149" s="15">
        <v>24</v>
      </c>
      <c r="C149" s="22" t="s">
        <v>178</v>
      </c>
      <c r="D149" s="16" t="s">
        <v>252</v>
      </c>
      <c r="E149" s="17">
        <v>0.02</v>
      </c>
      <c r="F149" s="21">
        <v>43796</v>
      </c>
      <c r="G149" s="18">
        <v>43798</v>
      </c>
      <c r="H149" s="18">
        <v>48865</v>
      </c>
      <c r="I149" s="19">
        <v>3000</v>
      </c>
      <c r="J149" s="20" t="s">
        <v>70</v>
      </c>
      <c r="K149" s="69">
        <v>1.498E-2</v>
      </c>
      <c r="L149" s="69">
        <v>1.5180000000000001E-2</v>
      </c>
      <c r="M149" s="69">
        <v>1.5270000000000001E-2</v>
      </c>
      <c r="N149" s="45">
        <v>6935.05</v>
      </c>
      <c r="O149" s="47">
        <v>6846</v>
      </c>
      <c r="P149" s="48">
        <v>89.05</v>
      </c>
      <c r="Q149" s="45">
        <v>3089.05</v>
      </c>
      <c r="R149" s="47">
        <v>3000</v>
      </c>
      <c r="S149" s="49">
        <v>89.05</v>
      </c>
      <c r="T149" s="48">
        <v>-3089.05</v>
      </c>
      <c r="U149" s="67">
        <v>3281.8516681699998</v>
      </c>
      <c r="V149" s="16" t="s">
        <v>113</v>
      </c>
      <c r="W149" s="45"/>
    </row>
    <row r="150" spans="1:23" s="16" customFormat="1" ht="13.5" customHeight="1" x14ac:dyDescent="0.2">
      <c r="A150" s="15">
        <v>97</v>
      </c>
      <c r="B150" s="15">
        <v>22</v>
      </c>
      <c r="C150" s="22"/>
      <c r="D150" s="16" t="s">
        <v>222</v>
      </c>
      <c r="E150" s="17">
        <v>4.4999999999999997E-3</v>
      </c>
      <c r="F150" s="21">
        <v>43796</v>
      </c>
      <c r="G150" s="18">
        <v>43798</v>
      </c>
      <c r="H150" s="18">
        <v>45224</v>
      </c>
      <c r="I150" s="19">
        <v>2000</v>
      </c>
      <c r="J150" s="20" t="s">
        <v>70</v>
      </c>
      <c r="K150" s="69">
        <v>1.2630000000000001E-2</v>
      </c>
      <c r="L150" s="69">
        <v>1.2800000000000001E-2</v>
      </c>
      <c r="M150" s="69">
        <v>1.298E-2</v>
      </c>
      <c r="N150" s="45">
        <v>5761.7</v>
      </c>
      <c r="O150" s="47">
        <v>5475</v>
      </c>
      <c r="P150" s="48">
        <v>286.7</v>
      </c>
      <c r="Q150" s="45">
        <v>2286.6999999999998</v>
      </c>
      <c r="R150" s="47">
        <v>2000</v>
      </c>
      <c r="S150" s="49">
        <v>286.7</v>
      </c>
      <c r="T150" s="48">
        <v>4604.03</v>
      </c>
      <c r="U150" s="67">
        <v>2215.8741507499999</v>
      </c>
      <c r="V150" s="16" t="s">
        <v>113</v>
      </c>
      <c r="W150" s="45"/>
    </row>
    <row r="151" spans="1:23" s="16" customFormat="1" ht="13.5" customHeight="1" x14ac:dyDescent="0.2">
      <c r="A151" s="15">
        <v>103</v>
      </c>
      <c r="B151" s="15">
        <v>23</v>
      </c>
      <c r="C151" s="22" t="s">
        <v>178</v>
      </c>
      <c r="D151" s="16" t="s">
        <v>252</v>
      </c>
      <c r="E151" s="17">
        <v>0.02</v>
      </c>
      <c r="F151" s="21">
        <v>43782</v>
      </c>
      <c r="G151" s="18">
        <v>43784</v>
      </c>
      <c r="H151" s="18">
        <v>48865</v>
      </c>
      <c r="I151" s="19">
        <v>3000</v>
      </c>
      <c r="J151" s="20" t="s">
        <v>70</v>
      </c>
      <c r="K151" s="69">
        <v>1.5520000000000001E-2</v>
      </c>
      <c r="L151" s="69">
        <v>1.5779999999999999E-2</v>
      </c>
      <c r="M151" s="69">
        <v>1.6029999999999999E-2</v>
      </c>
      <c r="N151" s="45">
        <v>5873.5</v>
      </c>
      <c r="O151" s="47">
        <v>5400</v>
      </c>
      <c r="P151" s="48">
        <v>473.5</v>
      </c>
      <c r="Q151" s="45">
        <v>3473.5</v>
      </c>
      <c r="R151" s="47">
        <v>3000</v>
      </c>
      <c r="S151" s="49">
        <v>473.5</v>
      </c>
      <c r="T151" s="48">
        <v>-3473.5</v>
      </c>
      <c r="U151" s="70">
        <v>3661.3175335300002</v>
      </c>
      <c r="V151" s="16" t="s">
        <v>113</v>
      </c>
      <c r="W151" s="45"/>
    </row>
    <row r="152" spans="1:23" s="16" customFormat="1" ht="13.5" customHeight="1" x14ac:dyDescent="0.2">
      <c r="A152" s="15">
        <v>100</v>
      </c>
      <c r="B152" s="15">
        <v>20</v>
      </c>
      <c r="C152" s="22" t="s">
        <v>178</v>
      </c>
      <c r="D152" s="16" t="s">
        <v>249</v>
      </c>
      <c r="E152" s="17">
        <v>2.5000000000000001E-3</v>
      </c>
      <c r="F152" s="21">
        <v>43782</v>
      </c>
      <c r="G152" s="18">
        <v>43784</v>
      </c>
      <c r="H152" s="18">
        <v>46428</v>
      </c>
      <c r="I152" s="19">
        <v>2000</v>
      </c>
      <c r="J152" s="20" t="s">
        <v>70</v>
      </c>
      <c r="K152" s="69">
        <v>1.4330000000000001E-2</v>
      </c>
      <c r="L152" s="69">
        <v>1.4569999999999998E-2</v>
      </c>
      <c r="M152" s="69">
        <v>1.4790000000000001E-2</v>
      </c>
      <c r="N152" s="45">
        <v>6473.29</v>
      </c>
      <c r="O152" s="47">
        <v>6188</v>
      </c>
      <c r="P152" s="48">
        <v>285.29000000000002</v>
      </c>
      <c r="Q152" s="45">
        <v>2285.29</v>
      </c>
      <c r="R152" s="47">
        <v>2000</v>
      </c>
      <c r="S152" s="49">
        <v>285.29000000000002</v>
      </c>
      <c r="T152" s="48">
        <v>-2285.29</v>
      </c>
      <c r="U152" s="70">
        <v>2101.4223582</v>
      </c>
      <c r="V152" s="16" t="s">
        <v>113</v>
      </c>
      <c r="W152" s="45"/>
    </row>
    <row r="153" spans="1:23" s="16" customFormat="1" ht="13.5" customHeight="1" x14ac:dyDescent="0.2">
      <c r="A153" s="15">
        <v>103</v>
      </c>
      <c r="B153" s="15">
        <v>22</v>
      </c>
      <c r="C153" s="22"/>
      <c r="D153" s="16" t="s">
        <v>252</v>
      </c>
      <c r="E153" s="17">
        <v>0.02</v>
      </c>
      <c r="F153" s="21">
        <v>43768</v>
      </c>
      <c r="G153" s="18">
        <v>43770</v>
      </c>
      <c r="H153" s="18">
        <v>48865</v>
      </c>
      <c r="I153" s="19">
        <v>3000</v>
      </c>
      <c r="J153" s="20" t="s">
        <v>70</v>
      </c>
      <c r="K153" s="69">
        <v>1.3950000000000001E-2</v>
      </c>
      <c r="L153" s="69">
        <v>1.422E-2</v>
      </c>
      <c r="M153" s="69">
        <v>1.435E-2</v>
      </c>
      <c r="N153" s="45">
        <v>2823.47</v>
      </c>
      <c r="O153" s="47">
        <v>2650</v>
      </c>
      <c r="P153" s="48">
        <v>173.47</v>
      </c>
      <c r="Q153" s="45">
        <v>2573.4699999999998</v>
      </c>
      <c r="R153" s="47">
        <v>2400</v>
      </c>
      <c r="S153" s="49">
        <v>173.47</v>
      </c>
      <c r="T153" s="48">
        <v>14284</v>
      </c>
      <c r="U153" s="70">
        <v>2763.2251777700003</v>
      </c>
      <c r="V153" s="16" t="s">
        <v>113</v>
      </c>
      <c r="W153" s="45"/>
    </row>
    <row r="154" spans="1:23" s="16" customFormat="1" ht="13.5" customHeight="1" x14ac:dyDescent="0.2">
      <c r="A154" s="15">
        <v>95</v>
      </c>
      <c r="B154" s="15">
        <v>22</v>
      </c>
      <c r="C154" s="22" t="s">
        <v>178</v>
      </c>
      <c r="D154" s="16" t="s">
        <v>220</v>
      </c>
      <c r="E154" s="17">
        <v>0.01</v>
      </c>
      <c r="F154" s="21">
        <v>43768</v>
      </c>
      <c r="G154" s="18">
        <v>43770</v>
      </c>
      <c r="H154" s="18">
        <v>46199</v>
      </c>
      <c r="I154" s="19">
        <v>2000</v>
      </c>
      <c r="J154" s="20" t="s">
        <v>70</v>
      </c>
      <c r="K154" s="69">
        <v>1.2919999999999997E-2</v>
      </c>
      <c r="L154" s="69">
        <v>1.316E-2</v>
      </c>
      <c r="M154" s="69">
        <v>1.332E-2</v>
      </c>
      <c r="N154" s="45">
        <v>4231.4399999999996</v>
      </c>
      <c r="O154" s="47">
        <v>3896</v>
      </c>
      <c r="P154" s="48">
        <v>335.44</v>
      </c>
      <c r="Q154" s="45">
        <v>2876.44</v>
      </c>
      <c r="R154" s="47">
        <v>2541</v>
      </c>
      <c r="S154" s="49">
        <v>335.44</v>
      </c>
      <c r="T154" s="48">
        <v>-2876.44</v>
      </c>
      <c r="U154" s="70">
        <v>2828.99223532</v>
      </c>
      <c r="V154" s="16" t="s">
        <v>113</v>
      </c>
      <c r="W154" s="45"/>
    </row>
    <row r="155" spans="1:23" s="16" customFormat="1" ht="13.5" customHeight="1" x14ac:dyDescent="0.2">
      <c r="A155" s="15">
        <v>97</v>
      </c>
      <c r="B155" s="15">
        <v>21</v>
      </c>
      <c r="C155" s="22" t="s">
        <v>178</v>
      </c>
      <c r="D155" s="16" t="s">
        <v>222</v>
      </c>
      <c r="E155" s="17">
        <v>4.4999999999999997E-3</v>
      </c>
      <c r="F155" s="21">
        <v>43768</v>
      </c>
      <c r="G155" s="18">
        <v>43770</v>
      </c>
      <c r="H155" s="18">
        <v>45224</v>
      </c>
      <c r="I155" s="19">
        <v>2000</v>
      </c>
      <c r="J155" s="20" t="s">
        <v>70</v>
      </c>
      <c r="K155" s="69">
        <v>1.1850000000000001E-2</v>
      </c>
      <c r="L155" s="69">
        <v>1.1979999999999999E-2</v>
      </c>
      <c r="M155" s="69">
        <v>1.214E-2</v>
      </c>
      <c r="N155" s="45">
        <v>6178.84</v>
      </c>
      <c r="O155" s="47">
        <v>5905</v>
      </c>
      <c r="P155" s="48">
        <v>273.83999999999997</v>
      </c>
      <c r="Q155" s="45">
        <v>2073.84</v>
      </c>
      <c r="R155" s="47">
        <v>1800</v>
      </c>
      <c r="S155" s="49">
        <v>273.83999999999997</v>
      </c>
      <c r="T155" s="48">
        <v>-2073.84</v>
      </c>
      <c r="U155" s="70">
        <v>2014.0717718200001</v>
      </c>
      <c r="V155" s="16" t="s">
        <v>113</v>
      </c>
      <c r="W155" s="45"/>
    </row>
    <row r="156" spans="1:23" s="16" customFormat="1" ht="13.5" customHeight="1" x14ac:dyDescent="0.2">
      <c r="A156" s="15">
        <v>100</v>
      </c>
      <c r="B156" s="15">
        <v>19</v>
      </c>
      <c r="C156" s="22"/>
      <c r="D156" s="16" t="s">
        <v>249</v>
      </c>
      <c r="E156" s="17">
        <v>2.5000000000000001E-3</v>
      </c>
      <c r="F156" s="21">
        <v>43747</v>
      </c>
      <c r="G156" s="18">
        <v>43749</v>
      </c>
      <c r="H156" s="18">
        <v>46428</v>
      </c>
      <c r="I156" s="19">
        <v>4000</v>
      </c>
      <c r="J156" s="20" t="s">
        <v>70</v>
      </c>
      <c r="K156" s="69">
        <v>1.179E-2</v>
      </c>
      <c r="L156" s="69">
        <v>1.201E-2</v>
      </c>
      <c r="M156" s="69">
        <v>1.2159999999999999E-2</v>
      </c>
      <c r="N156" s="45">
        <v>15511.48</v>
      </c>
      <c r="O156" s="47">
        <v>14920</v>
      </c>
      <c r="P156" s="48">
        <v>591.48</v>
      </c>
      <c r="Q156" s="45">
        <v>4591.4799999999996</v>
      </c>
      <c r="R156" s="47">
        <v>4000</v>
      </c>
      <c r="S156" s="49">
        <v>591.48</v>
      </c>
      <c r="T156" s="48">
        <v>5080.6800000000012</v>
      </c>
      <c r="U156" s="70">
        <v>4294.3934562499999</v>
      </c>
      <c r="V156" s="16" t="s">
        <v>113</v>
      </c>
      <c r="W156" s="45"/>
    </row>
    <row r="157" spans="1:23" s="16" customFormat="1" ht="13.5" customHeight="1" x14ac:dyDescent="0.2">
      <c r="A157" s="15">
        <v>103</v>
      </c>
      <c r="B157" s="15">
        <v>21</v>
      </c>
      <c r="C157" s="22" t="s">
        <v>178</v>
      </c>
      <c r="D157" s="16" t="s">
        <v>252</v>
      </c>
      <c r="E157" s="17">
        <v>0.02</v>
      </c>
      <c r="F157" s="21">
        <v>43747</v>
      </c>
      <c r="G157" s="18">
        <v>43749</v>
      </c>
      <c r="H157" s="18">
        <v>48865</v>
      </c>
      <c r="I157" s="19">
        <v>4000</v>
      </c>
      <c r="J157" s="20" t="s">
        <v>70</v>
      </c>
      <c r="K157" s="69">
        <v>1.2189999999999999E-2</v>
      </c>
      <c r="L157" s="69">
        <v>1.2470000000000002E-2</v>
      </c>
      <c r="M157" s="69">
        <v>1.2930000000000002E-2</v>
      </c>
      <c r="N157" s="45">
        <v>8940.98</v>
      </c>
      <c r="O157" s="47">
        <v>8790</v>
      </c>
      <c r="P157" s="48">
        <v>150.97999999999999</v>
      </c>
      <c r="Q157" s="45">
        <v>4150.9799999999996</v>
      </c>
      <c r="R157" s="47">
        <v>4000</v>
      </c>
      <c r="S157" s="49">
        <v>150.97999999999999</v>
      </c>
      <c r="T157" s="48">
        <v>-4150.9799999999996</v>
      </c>
      <c r="U157" s="70">
        <v>4549.6843348599996</v>
      </c>
      <c r="V157" s="16" t="s">
        <v>113</v>
      </c>
      <c r="W157" s="45"/>
    </row>
    <row r="158" spans="1:23" s="16" customFormat="1" ht="13.5" customHeight="1" x14ac:dyDescent="0.2">
      <c r="A158" s="15">
        <v>100</v>
      </c>
      <c r="B158" s="15">
        <v>18</v>
      </c>
      <c r="C158" s="22" t="s">
        <v>178</v>
      </c>
      <c r="D158" s="16" t="s">
        <v>249</v>
      </c>
      <c r="E158" s="17">
        <v>2.5000000000000001E-3</v>
      </c>
      <c r="F158" s="21">
        <v>43733</v>
      </c>
      <c r="G158" s="18">
        <v>43735</v>
      </c>
      <c r="H158" s="18">
        <v>46428</v>
      </c>
      <c r="I158" s="19">
        <v>2000</v>
      </c>
      <c r="J158" s="20" t="s">
        <v>70</v>
      </c>
      <c r="K158" s="69">
        <v>1.2710000000000001E-2</v>
      </c>
      <c r="L158" s="69">
        <v>1.2729999999999998E-2</v>
      </c>
      <c r="M158" s="69">
        <v>1.2769999999999998E-2</v>
      </c>
      <c r="N158" s="45">
        <v>15839.63</v>
      </c>
      <c r="O158" s="47">
        <v>15471.9</v>
      </c>
      <c r="P158" s="48">
        <v>367.73</v>
      </c>
      <c r="Q158" s="45">
        <v>4367.7299999999996</v>
      </c>
      <c r="R158" s="47">
        <v>4000</v>
      </c>
      <c r="S158" s="49">
        <v>367.73</v>
      </c>
      <c r="T158" s="48">
        <v>-4367.7299999999996</v>
      </c>
      <c r="U158" s="70">
        <v>4769.91132552</v>
      </c>
      <c r="V158" s="16" t="s">
        <v>113</v>
      </c>
      <c r="W158" s="45"/>
    </row>
    <row r="159" spans="1:23" s="16" customFormat="1" ht="13.5" customHeight="1" x14ac:dyDescent="0.2">
      <c r="A159" s="15">
        <v>103</v>
      </c>
      <c r="B159" s="15">
        <v>20</v>
      </c>
      <c r="C159" s="22" t="s">
        <v>178</v>
      </c>
      <c r="D159" s="16" t="s">
        <v>252</v>
      </c>
      <c r="E159" s="17">
        <v>0.02</v>
      </c>
      <c r="F159" s="21">
        <v>43733</v>
      </c>
      <c r="G159" s="18">
        <v>43735</v>
      </c>
      <c r="H159" s="18">
        <v>48865</v>
      </c>
      <c r="I159" s="19">
        <v>2000</v>
      </c>
      <c r="J159" s="20" t="s">
        <v>70</v>
      </c>
      <c r="K159" s="69">
        <v>1.3650000000000001E-2</v>
      </c>
      <c r="L159" s="69">
        <v>1.3919999999999998E-2</v>
      </c>
      <c r="M159" s="69">
        <v>1.422E-2</v>
      </c>
      <c r="N159" s="45">
        <v>12195.09</v>
      </c>
      <c r="O159" s="47">
        <v>12032.92</v>
      </c>
      <c r="P159" s="48">
        <v>162.16999999999999</v>
      </c>
      <c r="Q159" s="45">
        <v>4432.17</v>
      </c>
      <c r="R159" s="47">
        <v>4270</v>
      </c>
      <c r="S159" s="49">
        <v>162.16999999999999</v>
      </c>
      <c r="T159" s="48">
        <v>-4432.17</v>
      </c>
      <c r="U159" s="70">
        <v>4061.9623184900001</v>
      </c>
      <c r="V159" s="16" t="s">
        <v>113</v>
      </c>
      <c r="W159" s="45"/>
    </row>
    <row r="160" spans="1:23" s="16" customFormat="1" ht="13.5" customHeight="1" x14ac:dyDescent="0.2">
      <c r="A160" s="15">
        <v>97</v>
      </c>
      <c r="B160" s="15">
        <v>20</v>
      </c>
      <c r="C160" s="22" t="s">
        <v>178</v>
      </c>
      <c r="D160" s="16" t="s">
        <v>222</v>
      </c>
      <c r="E160" s="17">
        <v>4.4999999999999997E-3</v>
      </c>
      <c r="F160" s="21">
        <v>43733</v>
      </c>
      <c r="G160" s="18">
        <v>43735</v>
      </c>
      <c r="H160" s="18">
        <v>45224</v>
      </c>
      <c r="I160" s="19">
        <v>4000</v>
      </c>
      <c r="J160" s="20" t="s">
        <v>70</v>
      </c>
      <c r="K160" s="69">
        <v>1.2269999999999998E-2</v>
      </c>
      <c r="L160" s="69">
        <v>1.2359999999999999E-2</v>
      </c>
      <c r="M160" s="69">
        <v>1.255E-2</v>
      </c>
      <c r="N160" s="45">
        <v>7980.58</v>
      </c>
      <c r="O160" s="47">
        <v>7870</v>
      </c>
      <c r="P160" s="48">
        <v>110.58</v>
      </c>
      <c r="Q160" s="45">
        <v>1940.58</v>
      </c>
      <c r="R160" s="47">
        <v>1830</v>
      </c>
      <c r="S160" s="49">
        <v>110.58</v>
      </c>
      <c r="T160" s="48">
        <v>-1940.58</v>
      </c>
      <c r="U160" s="70">
        <v>1879.6213805699999</v>
      </c>
      <c r="V160" s="16" t="s">
        <v>113</v>
      </c>
      <c r="W160" s="45"/>
    </row>
    <row r="161" spans="1:23" s="16" customFormat="1" ht="13.5" customHeight="1" x14ac:dyDescent="0.2">
      <c r="A161" s="15">
        <v>95</v>
      </c>
      <c r="B161" s="15">
        <v>21</v>
      </c>
      <c r="C161" s="22" t="s">
        <v>178</v>
      </c>
      <c r="D161" s="16" t="s">
        <v>220</v>
      </c>
      <c r="E161" s="17">
        <v>0.01</v>
      </c>
      <c r="F161" s="21">
        <v>43719</v>
      </c>
      <c r="G161" s="18">
        <v>43721</v>
      </c>
      <c r="H161" s="18">
        <v>46199</v>
      </c>
      <c r="I161" s="19">
        <v>4000</v>
      </c>
      <c r="J161" s="20" t="s">
        <v>70</v>
      </c>
      <c r="K161" s="69">
        <v>1.183E-2</v>
      </c>
      <c r="L161" s="69">
        <v>1.264E-2</v>
      </c>
      <c r="M161" s="69">
        <v>1.363E-2</v>
      </c>
      <c r="N161" s="45">
        <v>2554.75</v>
      </c>
      <c r="O161" s="47">
        <v>2554.75</v>
      </c>
      <c r="P161" s="48">
        <v>0</v>
      </c>
      <c r="Q161" s="45">
        <v>2204.75</v>
      </c>
      <c r="R161" s="47">
        <v>2204.75</v>
      </c>
      <c r="S161" s="49">
        <v>0</v>
      </c>
      <c r="T161" s="48">
        <v>-2204.75</v>
      </c>
      <c r="U161" s="70">
        <v>2171.84548662</v>
      </c>
      <c r="V161" s="16" t="s">
        <v>113</v>
      </c>
      <c r="W161" s="45"/>
    </row>
    <row r="162" spans="1:23" s="16" customFormat="1" ht="13.5" customHeight="1" x14ac:dyDescent="0.2">
      <c r="A162" s="15">
        <v>109</v>
      </c>
      <c r="B162" s="15">
        <v>5</v>
      </c>
      <c r="C162" s="22" t="s">
        <v>264</v>
      </c>
      <c r="D162" s="16" t="s">
        <v>263</v>
      </c>
      <c r="E162" s="17">
        <v>0</v>
      </c>
      <c r="F162" s="21">
        <v>43719</v>
      </c>
      <c r="G162" s="18">
        <v>43721</v>
      </c>
      <c r="H162" s="18">
        <v>44428</v>
      </c>
      <c r="I162" s="19">
        <v>100</v>
      </c>
      <c r="J162" s="20" t="s">
        <v>70</v>
      </c>
      <c r="K162" s="69">
        <v>-4.62E-3</v>
      </c>
      <c r="L162" s="69">
        <v>-4.47E-3</v>
      </c>
      <c r="M162" s="69">
        <v>-4.3099999999999996E-3</v>
      </c>
      <c r="N162" s="45">
        <v>148.5</v>
      </c>
      <c r="O162" s="47">
        <v>148.5</v>
      </c>
      <c r="P162" s="48">
        <v>0</v>
      </c>
      <c r="Q162" s="45">
        <v>100</v>
      </c>
      <c r="R162" s="47">
        <v>100</v>
      </c>
      <c r="S162" s="49">
        <v>0</v>
      </c>
      <c r="T162" s="48">
        <v>0</v>
      </c>
      <c r="U162" s="70">
        <v>100.87</v>
      </c>
      <c r="V162" s="16" t="s">
        <v>113</v>
      </c>
      <c r="W162" s="45"/>
    </row>
    <row r="163" spans="1:23" s="16" customFormat="1" ht="13.5" customHeight="1" x14ac:dyDescent="0.2">
      <c r="A163" s="15">
        <v>103</v>
      </c>
      <c r="B163" s="15">
        <v>19</v>
      </c>
      <c r="C163" s="22" t="s">
        <v>178</v>
      </c>
      <c r="D163" s="16" t="s">
        <v>252</v>
      </c>
      <c r="E163" s="17">
        <v>0.02</v>
      </c>
      <c r="F163" s="21">
        <v>43705</v>
      </c>
      <c r="G163" s="18">
        <v>43707</v>
      </c>
      <c r="H163" s="18">
        <v>48865</v>
      </c>
      <c r="I163" s="19">
        <v>4000</v>
      </c>
      <c r="J163" s="20" t="s">
        <v>70</v>
      </c>
      <c r="K163" s="69">
        <v>1.1129999999999999E-2</v>
      </c>
      <c r="L163" s="69">
        <v>1.142E-2</v>
      </c>
      <c r="M163" s="69">
        <v>1.1810000000000001E-2</v>
      </c>
      <c r="N163" s="45">
        <v>2490</v>
      </c>
      <c r="O163" s="47">
        <v>2490</v>
      </c>
      <c r="P163" s="48">
        <v>0</v>
      </c>
      <c r="Q163" s="45">
        <v>2240</v>
      </c>
      <c r="R163" s="47">
        <v>2240</v>
      </c>
      <c r="S163" s="49">
        <v>0</v>
      </c>
      <c r="T163" s="48">
        <v>-2240</v>
      </c>
      <c r="U163" s="70">
        <v>2528.72545201</v>
      </c>
      <c r="V163" s="16" t="s">
        <v>113</v>
      </c>
      <c r="W163" s="45"/>
    </row>
    <row r="164" spans="1:23" s="16" customFormat="1" ht="13.5" customHeight="1" x14ac:dyDescent="0.2">
      <c r="A164" s="15">
        <v>97</v>
      </c>
      <c r="B164" s="15">
        <v>19</v>
      </c>
      <c r="C164" s="22"/>
      <c r="D164" s="16" t="s">
        <v>222</v>
      </c>
      <c r="E164" s="17">
        <v>4.4999999999999997E-3</v>
      </c>
      <c r="F164" s="21">
        <v>43705</v>
      </c>
      <c r="G164" s="18">
        <v>43707</v>
      </c>
      <c r="H164" s="18">
        <v>45224</v>
      </c>
      <c r="I164" s="19">
        <v>2000</v>
      </c>
      <c r="J164" s="20" t="s">
        <v>70</v>
      </c>
      <c r="K164" s="69">
        <v>8.9099999999999995E-3</v>
      </c>
      <c r="L164" s="69">
        <v>9.2499999999999995E-3</v>
      </c>
      <c r="M164" s="69">
        <v>9.4299999999999991E-3</v>
      </c>
      <c r="N164" s="45">
        <v>7620.17</v>
      </c>
      <c r="O164" s="47">
        <v>7510</v>
      </c>
      <c r="P164" s="48">
        <v>110.17</v>
      </c>
      <c r="Q164" s="45">
        <v>4820.17</v>
      </c>
      <c r="R164" s="47">
        <v>4710</v>
      </c>
      <c r="S164" s="49">
        <v>110.17</v>
      </c>
      <c r="T164" s="48">
        <v>4000</v>
      </c>
      <c r="U164" s="70">
        <v>4745.5902891999986</v>
      </c>
      <c r="V164" s="16" t="s">
        <v>113</v>
      </c>
      <c r="W164" s="45"/>
    </row>
    <row r="165" spans="1:23" s="16" customFormat="1" ht="13.5" customHeight="1" x14ac:dyDescent="0.2">
      <c r="A165" s="15">
        <v>53</v>
      </c>
      <c r="B165" s="15">
        <v>8</v>
      </c>
      <c r="C165" s="22" t="s">
        <v>178</v>
      </c>
      <c r="D165" s="16" t="s">
        <v>150</v>
      </c>
      <c r="E165" s="17">
        <v>4.8500000000000001E-2</v>
      </c>
      <c r="F165" s="21">
        <v>43670</v>
      </c>
      <c r="G165" s="18">
        <v>43672</v>
      </c>
      <c r="H165" s="18">
        <v>57675</v>
      </c>
      <c r="I165" s="19">
        <v>1000</v>
      </c>
      <c r="J165" s="20" t="s">
        <v>70</v>
      </c>
      <c r="K165" s="69">
        <v>2.4709999999999999E-2</v>
      </c>
      <c r="L165" s="69">
        <v>2.4830000000000001E-2</v>
      </c>
      <c r="M165" s="69">
        <v>2.4849999999999997E-2</v>
      </c>
      <c r="N165" s="45">
        <v>3261.05</v>
      </c>
      <c r="O165" s="47">
        <v>3101</v>
      </c>
      <c r="P165" s="48">
        <v>160.05000000000001</v>
      </c>
      <c r="Q165" s="45">
        <v>1231.05</v>
      </c>
      <c r="R165" s="47">
        <v>1071</v>
      </c>
      <c r="S165" s="49">
        <v>160.05000000000001</v>
      </c>
      <c r="T165" s="48">
        <v>-1231.05</v>
      </c>
      <c r="U165" s="70">
        <v>1985.93219346</v>
      </c>
      <c r="V165" s="16" t="s">
        <v>113</v>
      </c>
      <c r="W165" s="45"/>
    </row>
    <row r="166" spans="1:23" s="16" customFormat="1" ht="13.5" customHeight="1" x14ac:dyDescent="0.2">
      <c r="A166" s="15">
        <v>103</v>
      </c>
      <c r="B166" s="15">
        <v>18</v>
      </c>
      <c r="C166" s="22" t="s">
        <v>178</v>
      </c>
      <c r="D166" s="16" t="s">
        <v>252</v>
      </c>
      <c r="E166" s="17">
        <v>0.02</v>
      </c>
      <c r="F166" s="21">
        <v>43670</v>
      </c>
      <c r="G166" s="18">
        <v>43672</v>
      </c>
      <c r="H166" s="18">
        <v>48865</v>
      </c>
      <c r="I166" s="19">
        <v>4000</v>
      </c>
      <c r="J166" s="20" t="s">
        <v>70</v>
      </c>
      <c r="K166" s="69">
        <v>1.6029999999999999E-2</v>
      </c>
      <c r="L166" s="69">
        <v>1.6199999999999999E-2</v>
      </c>
      <c r="M166" s="69">
        <v>1.6330000000000001E-2</v>
      </c>
      <c r="N166" s="45">
        <v>11336.16</v>
      </c>
      <c r="O166" s="47">
        <v>10500</v>
      </c>
      <c r="P166" s="48">
        <v>836.16</v>
      </c>
      <c r="Q166" s="45">
        <v>4876.16</v>
      </c>
      <c r="R166" s="47">
        <v>4040</v>
      </c>
      <c r="S166" s="49">
        <v>836.16</v>
      </c>
      <c r="T166" s="48">
        <v>-4876.16</v>
      </c>
      <c r="U166" s="70">
        <v>5186.1111413199997</v>
      </c>
      <c r="V166" s="16" t="s">
        <v>113</v>
      </c>
      <c r="W166" s="45"/>
    </row>
    <row r="167" spans="1:23" s="16" customFormat="1" ht="13.5" customHeight="1" x14ac:dyDescent="0.2">
      <c r="A167" s="15">
        <v>109</v>
      </c>
      <c r="B167" s="15">
        <v>4</v>
      </c>
      <c r="C167" s="22" t="s">
        <v>264</v>
      </c>
      <c r="D167" s="16" t="s">
        <v>263</v>
      </c>
      <c r="E167" s="17">
        <v>0</v>
      </c>
      <c r="F167" s="21">
        <v>43663</v>
      </c>
      <c r="G167" s="18">
        <v>43665</v>
      </c>
      <c r="H167" s="18">
        <v>44428</v>
      </c>
      <c r="I167" s="19">
        <v>165</v>
      </c>
      <c r="J167" s="20" t="s">
        <v>70</v>
      </c>
      <c r="K167" s="69">
        <v>-3.7099999999999998E-3</v>
      </c>
      <c r="L167" s="69">
        <v>-3.5699999999999998E-3</v>
      </c>
      <c r="M167" s="69">
        <v>-3.4300000000000003E-3</v>
      </c>
      <c r="N167" s="45">
        <v>461.3</v>
      </c>
      <c r="O167" s="47">
        <v>461.3</v>
      </c>
      <c r="P167" s="48">
        <v>0</v>
      </c>
      <c r="Q167" s="45">
        <v>165</v>
      </c>
      <c r="R167" s="47">
        <v>165</v>
      </c>
      <c r="S167" s="49">
        <v>0</v>
      </c>
      <c r="T167" s="48">
        <v>0</v>
      </c>
      <c r="U167" s="70">
        <v>166.23652000000001</v>
      </c>
      <c r="V167" s="16" t="s">
        <v>113</v>
      </c>
      <c r="W167" s="45"/>
    </row>
    <row r="168" spans="1:23" s="16" customFormat="1" ht="13.5" customHeight="1" x14ac:dyDescent="0.2">
      <c r="A168" s="15">
        <v>100</v>
      </c>
      <c r="B168" s="15">
        <v>17</v>
      </c>
      <c r="C168" s="22"/>
      <c r="D168" s="16" t="s">
        <v>249</v>
      </c>
      <c r="E168" s="17">
        <v>2.5000000000000001E-3</v>
      </c>
      <c r="F168" s="21">
        <v>43656</v>
      </c>
      <c r="G168" s="18">
        <v>43658</v>
      </c>
      <c r="H168" s="18">
        <v>46428</v>
      </c>
      <c r="I168" s="19">
        <v>3000</v>
      </c>
      <c r="J168" s="20" t="s">
        <v>70</v>
      </c>
      <c r="K168" s="69">
        <v>1.3879999999999998E-2</v>
      </c>
      <c r="L168" s="69">
        <v>1.41E-2</v>
      </c>
      <c r="M168" s="69">
        <v>1.4250000000000001E-2</v>
      </c>
      <c r="N168" s="45">
        <v>5747.77</v>
      </c>
      <c r="O168" s="47">
        <v>5355</v>
      </c>
      <c r="P168" s="48">
        <v>392.77</v>
      </c>
      <c r="Q168" s="45">
        <v>3392.77</v>
      </c>
      <c r="R168" s="47">
        <v>3000</v>
      </c>
      <c r="S168" s="49">
        <v>392.77</v>
      </c>
      <c r="T168" s="48">
        <v>2200</v>
      </c>
      <c r="U168" s="70">
        <v>3115.1563490299995</v>
      </c>
      <c r="V168" s="16" t="s">
        <v>113</v>
      </c>
      <c r="W168" s="45"/>
    </row>
    <row r="169" spans="1:23" s="16" customFormat="1" ht="13.5" customHeight="1" x14ac:dyDescent="0.2">
      <c r="A169" s="15">
        <v>103</v>
      </c>
      <c r="B169" s="15">
        <v>17</v>
      </c>
      <c r="C169" s="22" t="s">
        <v>178</v>
      </c>
      <c r="D169" s="16" t="s">
        <v>252</v>
      </c>
      <c r="E169" s="17">
        <v>0.02</v>
      </c>
      <c r="F169" s="21">
        <v>43656</v>
      </c>
      <c r="G169" s="18">
        <v>43658</v>
      </c>
      <c r="H169" s="18">
        <v>48865</v>
      </c>
      <c r="I169" s="19">
        <v>4000</v>
      </c>
      <c r="J169" s="20" t="s">
        <v>70</v>
      </c>
      <c r="K169" s="69">
        <v>1.6799999999999999E-2</v>
      </c>
      <c r="L169" s="69">
        <v>1.702E-2</v>
      </c>
      <c r="M169" s="69">
        <v>1.72E-2</v>
      </c>
      <c r="N169" s="45">
        <v>7045.39</v>
      </c>
      <c r="O169" s="47">
        <v>6816</v>
      </c>
      <c r="P169" s="48">
        <v>229.39</v>
      </c>
      <c r="Q169" s="45">
        <v>4149.8900000000003</v>
      </c>
      <c r="R169" s="47">
        <v>3920.5</v>
      </c>
      <c r="S169" s="49">
        <v>229.39</v>
      </c>
      <c r="T169" s="48">
        <v>-4149.8900000000003</v>
      </c>
      <c r="U169" s="70">
        <v>4366.9684452800002</v>
      </c>
      <c r="V169" s="16" t="s">
        <v>113</v>
      </c>
      <c r="W169" s="45"/>
    </row>
    <row r="170" spans="1:23" s="16" customFormat="1" ht="13.5" customHeight="1" x14ac:dyDescent="0.2">
      <c r="A170" s="15">
        <v>53</v>
      </c>
      <c r="B170" s="15">
        <v>7</v>
      </c>
      <c r="C170" s="22" t="s">
        <v>178</v>
      </c>
      <c r="D170" s="16" t="s">
        <v>150</v>
      </c>
      <c r="E170" s="17">
        <v>4.8500000000000001E-2</v>
      </c>
      <c r="F170" s="21">
        <v>43642</v>
      </c>
      <c r="G170" s="18">
        <v>43644</v>
      </c>
      <c r="H170" s="18">
        <v>57675</v>
      </c>
      <c r="I170" s="19">
        <v>500</v>
      </c>
      <c r="J170" s="20" t="s">
        <v>70</v>
      </c>
      <c r="K170" s="69">
        <v>2.5619999999999997E-2</v>
      </c>
      <c r="L170" s="69">
        <v>2.5739999999999999E-2</v>
      </c>
      <c r="M170" s="69">
        <v>2.5770000000000001E-2</v>
      </c>
      <c r="N170" s="45">
        <v>3129.52</v>
      </c>
      <c r="O170" s="47">
        <v>3047.85</v>
      </c>
      <c r="P170" s="48">
        <v>81.67</v>
      </c>
      <c r="Q170" s="45">
        <v>1459.67</v>
      </c>
      <c r="R170" s="47">
        <v>1378</v>
      </c>
      <c r="S170" s="49">
        <v>81.67</v>
      </c>
      <c r="T170" s="48">
        <v>-1459.67</v>
      </c>
      <c r="U170" s="70">
        <v>2305.5312501499998</v>
      </c>
      <c r="V170" s="16" t="s">
        <v>113</v>
      </c>
      <c r="W170" s="45"/>
    </row>
    <row r="171" spans="1:23" s="16" customFormat="1" ht="13.5" customHeight="1" x14ac:dyDescent="0.2">
      <c r="A171" s="15">
        <v>103</v>
      </c>
      <c r="B171" s="15">
        <v>16</v>
      </c>
      <c r="C171" s="22"/>
      <c r="D171" s="16" t="s">
        <v>252</v>
      </c>
      <c r="E171" s="17">
        <v>0.02</v>
      </c>
      <c r="F171" s="21">
        <v>43642</v>
      </c>
      <c r="G171" s="18">
        <v>43644</v>
      </c>
      <c r="H171" s="18">
        <v>48865</v>
      </c>
      <c r="I171" s="19">
        <v>4000</v>
      </c>
      <c r="J171" s="20" t="s">
        <v>70</v>
      </c>
      <c r="K171" s="69">
        <v>1.7420000000000001E-2</v>
      </c>
      <c r="L171" s="69">
        <v>1.755E-2</v>
      </c>
      <c r="M171" s="69">
        <v>1.7639999999999999E-2</v>
      </c>
      <c r="N171" s="45">
        <v>6294.4</v>
      </c>
      <c r="O171" s="47">
        <v>6237.4</v>
      </c>
      <c r="P171" s="48">
        <v>57</v>
      </c>
      <c r="Q171" s="45">
        <v>4238</v>
      </c>
      <c r="R171" s="47">
        <v>4181</v>
      </c>
      <c r="S171" s="49">
        <v>57</v>
      </c>
      <c r="T171" s="48">
        <v>20000</v>
      </c>
      <c r="U171" s="70">
        <v>4428.093587970001</v>
      </c>
      <c r="V171" s="16" t="s">
        <v>113</v>
      </c>
      <c r="W171" s="45"/>
    </row>
    <row r="172" spans="1:23" s="16" customFormat="1" ht="13.5" customHeight="1" x14ac:dyDescent="0.2">
      <c r="A172" s="15">
        <v>109</v>
      </c>
      <c r="B172" s="15">
        <v>3</v>
      </c>
      <c r="C172" s="22" t="s">
        <v>264</v>
      </c>
      <c r="D172" s="16" t="s">
        <v>263</v>
      </c>
      <c r="E172" s="17">
        <v>0</v>
      </c>
      <c r="F172" s="21">
        <v>43635</v>
      </c>
      <c r="G172" s="18">
        <v>43637</v>
      </c>
      <c r="H172" s="18">
        <v>44428</v>
      </c>
      <c r="I172" s="19">
        <v>200</v>
      </c>
      <c r="J172" s="20" t="s">
        <v>70</v>
      </c>
      <c r="K172" s="69">
        <v>-3.3500000000000001E-3</v>
      </c>
      <c r="L172" s="69">
        <v>-3.0899999999999999E-3</v>
      </c>
      <c r="M172" s="69">
        <v>-3.0299999999999997E-3</v>
      </c>
      <c r="N172" s="45">
        <v>442</v>
      </c>
      <c r="O172" s="47">
        <v>442</v>
      </c>
      <c r="P172" s="48">
        <v>0</v>
      </c>
      <c r="Q172" s="45">
        <v>200</v>
      </c>
      <c r="R172" s="47">
        <v>200</v>
      </c>
      <c r="S172" s="49">
        <v>0</v>
      </c>
      <c r="T172" s="48">
        <v>0</v>
      </c>
      <c r="U172" s="70">
        <v>201.34100000000001</v>
      </c>
      <c r="V172" s="16" t="s">
        <v>113</v>
      </c>
      <c r="W172" s="45"/>
    </row>
    <row r="173" spans="1:23" s="16" customFormat="1" ht="13.5" customHeight="1" x14ac:dyDescent="0.2">
      <c r="A173" s="15">
        <v>103</v>
      </c>
      <c r="B173" s="15">
        <v>15</v>
      </c>
      <c r="C173" s="22" t="s">
        <v>178</v>
      </c>
      <c r="D173" s="16" t="s">
        <v>252</v>
      </c>
      <c r="E173" s="17">
        <v>0.02</v>
      </c>
      <c r="F173" s="21">
        <v>43628</v>
      </c>
      <c r="G173" s="18">
        <v>43630</v>
      </c>
      <c r="H173" s="18">
        <v>48865</v>
      </c>
      <c r="I173" s="19">
        <v>4000</v>
      </c>
      <c r="J173" s="20" t="s">
        <v>70</v>
      </c>
      <c r="K173" s="69">
        <v>1.8769999999999998E-2</v>
      </c>
      <c r="L173" s="69">
        <v>1.8839999999999999E-2</v>
      </c>
      <c r="M173" s="69">
        <v>1.8939999999999999E-2</v>
      </c>
      <c r="N173" s="45">
        <v>11490.89</v>
      </c>
      <c r="O173" s="47">
        <v>10862.7</v>
      </c>
      <c r="P173" s="48">
        <v>628.19000000000005</v>
      </c>
      <c r="Q173" s="45">
        <v>4628.1899999999996</v>
      </c>
      <c r="R173" s="47">
        <v>4000</v>
      </c>
      <c r="S173" s="49">
        <v>628.19000000000005</v>
      </c>
      <c r="T173" s="48">
        <v>-4628.1899999999996</v>
      </c>
      <c r="U173" s="70">
        <v>4756.4727927800004</v>
      </c>
      <c r="V173" s="16" t="s">
        <v>113</v>
      </c>
      <c r="W173" s="45"/>
    </row>
    <row r="174" spans="1:23" s="16" customFormat="1" ht="13.5" customHeight="1" x14ac:dyDescent="0.2">
      <c r="A174" s="15">
        <v>95</v>
      </c>
      <c r="B174" s="15">
        <v>20</v>
      </c>
      <c r="C174" s="22" t="s">
        <v>178</v>
      </c>
      <c r="D174" s="16" t="s">
        <v>220</v>
      </c>
      <c r="E174" s="17">
        <v>0.01</v>
      </c>
      <c r="F174" s="21">
        <v>43628</v>
      </c>
      <c r="G174" s="18">
        <v>43630</v>
      </c>
      <c r="H174" s="18">
        <v>46199</v>
      </c>
      <c r="I174" s="19">
        <v>3000</v>
      </c>
      <c r="J174" s="20" t="s">
        <v>70</v>
      </c>
      <c r="K174" s="69">
        <v>1.529E-2</v>
      </c>
      <c r="L174" s="69">
        <v>1.546E-2</v>
      </c>
      <c r="M174" s="69">
        <v>1.5529999999999999E-2</v>
      </c>
      <c r="N174" s="45">
        <v>6963.77</v>
      </c>
      <c r="O174" s="47">
        <v>6437.8</v>
      </c>
      <c r="P174" s="48">
        <v>525.97</v>
      </c>
      <c r="Q174" s="45">
        <v>3875.97</v>
      </c>
      <c r="R174" s="47">
        <v>3350</v>
      </c>
      <c r="S174" s="49">
        <v>525.97</v>
      </c>
      <c r="T174" s="48">
        <v>-3875.97</v>
      </c>
      <c r="U174" s="70">
        <v>3734.7881914899999</v>
      </c>
      <c r="V174" s="16" t="s">
        <v>113</v>
      </c>
      <c r="W174" s="45"/>
    </row>
    <row r="175" spans="1:23" s="16" customFormat="1" ht="13.5" customHeight="1" x14ac:dyDescent="0.2">
      <c r="A175" s="15">
        <v>95</v>
      </c>
      <c r="B175" s="15">
        <v>19</v>
      </c>
      <c r="C175" s="22" t="s">
        <v>178</v>
      </c>
      <c r="D175" s="16" t="s">
        <v>220</v>
      </c>
      <c r="E175" s="17">
        <v>0.01</v>
      </c>
      <c r="F175" s="21">
        <v>43614</v>
      </c>
      <c r="G175" s="18">
        <v>43616</v>
      </c>
      <c r="H175" s="18">
        <v>46199</v>
      </c>
      <c r="I175" s="19">
        <v>3000</v>
      </c>
      <c r="J175" s="20" t="s">
        <v>70</v>
      </c>
      <c r="K175" s="69">
        <v>1.6789999999999999E-2</v>
      </c>
      <c r="L175" s="69">
        <v>1.6930000000000001E-2</v>
      </c>
      <c r="M175" s="69">
        <v>1.7069999999999998E-2</v>
      </c>
      <c r="N175" s="45">
        <v>14471.09</v>
      </c>
      <c r="O175" s="47">
        <v>13764</v>
      </c>
      <c r="P175" s="48">
        <v>707.09</v>
      </c>
      <c r="Q175" s="45">
        <v>5541.09</v>
      </c>
      <c r="R175" s="47">
        <v>4834</v>
      </c>
      <c r="S175" s="49">
        <v>707.09</v>
      </c>
      <c r="T175" s="48">
        <v>-5541.09</v>
      </c>
      <c r="U175" s="70">
        <v>5283.1437165599991</v>
      </c>
      <c r="V175" s="16" t="s">
        <v>113</v>
      </c>
      <c r="W175" s="45"/>
    </row>
    <row r="176" spans="1:23" s="16" customFormat="1" ht="13.5" customHeight="1" x14ac:dyDescent="0.2">
      <c r="A176" s="15">
        <v>105</v>
      </c>
      <c r="B176" s="15">
        <v>14</v>
      </c>
      <c r="C176" s="22" t="s">
        <v>178</v>
      </c>
      <c r="D176" s="16" t="s">
        <v>256</v>
      </c>
      <c r="E176" s="17">
        <v>2.75E-2</v>
      </c>
      <c r="F176" s="21">
        <v>43614</v>
      </c>
      <c r="G176" s="18">
        <v>43616</v>
      </c>
      <c r="H176" s="18">
        <v>47322</v>
      </c>
      <c r="I176" s="19">
        <v>3000</v>
      </c>
      <c r="J176" s="20" t="s">
        <v>70</v>
      </c>
      <c r="K176" s="69">
        <v>1.7139999999999999E-2</v>
      </c>
      <c r="L176" s="69">
        <v>1.7250000000000001E-2</v>
      </c>
      <c r="M176" s="69">
        <v>1.729E-2</v>
      </c>
      <c r="N176" s="45">
        <v>12697.11</v>
      </c>
      <c r="O176" s="47">
        <v>12259</v>
      </c>
      <c r="P176" s="48">
        <v>438.11</v>
      </c>
      <c r="Q176" s="45">
        <v>3438.11</v>
      </c>
      <c r="R176" s="47">
        <v>3000</v>
      </c>
      <c r="S176" s="49">
        <v>438.11</v>
      </c>
      <c r="T176" s="48">
        <v>-3438.11</v>
      </c>
      <c r="U176" s="70">
        <v>3882.9665302600001</v>
      </c>
      <c r="V176" s="16" t="s">
        <v>113</v>
      </c>
      <c r="W176" s="45"/>
    </row>
    <row r="177" spans="1:23" s="16" customFormat="1" ht="13.5" customHeight="1" x14ac:dyDescent="0.2">
      <c r="A177" s="15">
        <v>53</v>
      </c>
      <c r="B177" s="15">
        <v>6</v>
      </c>
      <c r="C177" s="22" t="s">
        <v>178</v>
      </c>
      <c r="D177" s="16" t="s">
        <v>150</v>
      </c>
      <c r="E177" s="17">
        <v>4.8500000000000001E-2</v>
      </c>
      <c r="F177" s="21">
        <v>43614</v>
      </c>
      <c r="G177" s="18">
        <v>43616</v>
      </c>
      <c r="H177" s="18">
        <v>57675</v>
      </c>
      <c r="I177" s="19">
        <v>500</v>
      </c>
      <c r="J177" s="20" t="s">
        <v>70</v>
      </c>
      <c r="K177" s="69">
        <v>2.743E-2</v>
      </c>
      <c r="L177" s="69">
        <v>2.7679999999999996E-2</v>
      </c>
      <c r="M177" s="69">
        <v>2.7869999999999999E-2</v>
      </c>
      <c r="N177" s="45">
        <v>2117.71</v>
      </c>
      <c r="O177" s="47">
        <v>2054.85</v>
      </c>
      <c r="P177" s="48">
        <v>62.86</v>
      </c>
      <c r="Q177" s="45">
        <v>1157.71</v>
      </c>
      <c r="R177" s="47">
        <v>1094.8499999999999</v>
      </c>
      <c r="S177" s="49">
        <v>62.86</v>
      </c>
      <c r="T177" s="48">
        <v>-1157.71</v>
      </c>
      <c r="U177" s="70">
        <v>1752.6751063700001</v>
      </c>
      <c r="V177" s="16" t="s">
        <v>113</v>
      </c>
      <c r="W177" s="45"/>
    </row>
    <row r="178" spans="1:23" s="16" customFormat="1" ht="13.5" customHeight="1" x14ac:dyDescent="0.2">
      <c r="A178" s="15">
        <v>103</v>
      </c>
      <c r="B178" s="15">
        <v>14</v>
      </c>
      <c r="C178" s="22" t="s">
        <v>178</v>
      </c>
      <c r="D178" s="16" t="s">
        <v>252</v>
      </c>
      <c r="E178" s="17">
        <v>0.02</v>
      </c>
      <c r="F178" s="21">
        <v>43600</v>
      </c>
      <c r="G178" s="18">
        <v>43602</v>
      </c>
      <c r="H178" s="18">
        <v>48865</v>
      </c>
      <c r="I178" s="19">
        <v>3000</v>
      </c>
      <c r="J178" s="20" t="s">
        <v>70</v>
      </c>
      <c r="K178" s="69">
        <v>2.1870000000000004E-2</v>
      </c>
      <c r="L178" s="69">
        <v>2.1940000000000001E-2</v>
      </c>
      <c r="M178" s="69">
        <v>2.2009999999999995E-2</v>
      </c>
      <c r="N178" s="45">
        <v>21583.11</v>
      </c>
      <c r="O178" s="47">
        <v>20850</v>
      </c>
      <c r="P178" s="48">
        <v>733.11</v>
      </c>
      <c r="Q178" s="45">
        <v>5840.11</v>
      </c>
      <c r="R178" s="47">
        <v>5107</v>
      </c>
      <c r="S178" s="49">
        <v>733.11</v>
      </c>
      <c r="T178" s="48">
        <v>-5840.11</v>
      </c>
      <c r="U178" s="70">
        <v>5769.9536284200003</v>
      </c>
      <c r="V178" s="16" t="s">
        <v>113</v>
      </c>
      <c r="W178" s="45"/>
    </row>
    <row r="179" spans="1:23" s="16" customFormat="1" ht="13.5" customHeight="1" x14ac:dyDescent="0.2">
      <c r="A179" s="15">
        <v>53</v>
      </c>
      <c r="B179" s="15">
        <v>5</v>
      </c>
      <c r="C179" s="22" t="s">
        <v>178</v>
      </c>
      <c r="D179" s="16" t="s">
        <v>150</v>
      </c>
      <c r="E179" s="17">
        <v>4.8500000000000001E-2</v>
      </c>
      <c r="F179" s="21">
        <v>43600</v>
      </c>
      <c r="G179" s="18">
        <v>43602</v>
      </c>
      <c r="H179" s="18">
        <v>57675</v>
      </c>
      <c r="I179" s="19">
        <v>500</v>
      </c>
      <c r="J179" s="20" t="s">
        <v>70</v>
      </c>
      <c r="K179" s="69">
        <v>2.8060000000000002E-2</v>
      </c>
      <c r="L179" s="69">
        <v>2.827E-2</v>
      </c>
      <c r="M179" s="69">
        <v>2.8300000000000002E-2</v>
      </c>
      <c r="N179" s="45">
        <v>1619.59</v>
      </c>
      <c r="O179" s="47">
        <v>1560</v>
      </c>
      <c r="P179" s="48">
        <v>59.59</v>
      </c>
      <c r="Q179" s="45">
        <v>644.59</v>
      </c>
      <c r="R179" s="47">
        <v>585</v>
      </c>
      <c r="S179" s="49">
        <v>59.59</v>
      </c>
      <c r="T179" s="48">
        <v>-644.59</v>
      </c>
      <c r="U179" s="70">
        <v>963.01874853000004</v>
      </c>
      <c r="V179" s="16" t="s">
        <v>113</v>
      </c>
      <c r="W179" s="45"/>
    </row>
    <row r="180" spans="1:23" s="16" customFormat="1" ht="13.5" customHeight="1" x14ac:dyDescent="0.2">
      <c r="A180" s="15">
        <v>100</v>
      </c>
      <c r="B180" s="15">
        <v>16</v>
      </c>
      <c r="C180" s="22"/>
      <c r="D180" s="16" t="s">
        <v>249</v>
      </c>
      <c r="E180" s="17">
        <v>2.5000000000000001E-3</v>
      </c>
      <c r="F180" s="21">
        <v>43600</v>
      </c>
      <c r="G180" s="18">
        <v>43602</v>
      </c>
      <c r="H180" s="18">
        <v>46428</v>
      </c>
      <c r="I180" s="19">
        <v>3000</v>
      </c>
      <c r="J180" s="20" t="s">
        <v>70</v>
      </c>
      <c r="K180" s="69">
        <v>1.7330000000000002E-2</v>
      </c>
      <c r="L180" s="69">
        <v>1.755E-2</v>
      </c>
      <c r="M180" s="69">
        <v>1.7639999999999999E-2</v>
      </c>
      <c r="N180" s="45">
        <v>13252.03</v>
      </c>
      <c r="O180" s="47">
        <v>12882</v>
      </c>
      <c r="P180" s="48">
        <v>370.03</v>
      </c>
      <c r="Q180" s="45">
        <v>3708.03</v>
      </c>
      <c r="R180" s="47">
        <v>3338</v>
      </c>
      <c r="S180" s="49">
        <v>370.03</v>
      </c>
      <c r="T180" s="48">
        <v>0</v>
      </c>
      <c r="U180" s="70">
        <v>3309.9371160499995</v>
      </c>
      <c r="V180" s="16" t="s">
        <v>113</v>
      </c>
      <c r="W180" s="45"/>
    </row>
    <row r="181" spans="1:23" s="16" customFormat="1" ht="13.5" customHeight="1" x14ac:dyDescent="0.2">
      <c r="A181" s="15">
        <v>103</v>
      </c>
      <c r="B181" s="15">
        <v>13</v>
      </c>
      <c r="C181" s="22"/>
      <c r="D181" s="16" t="s">
        <v>252</v>
      </c>
      <c r="E181" s="17">
        <v>0.02</v>
      </c>
      <c r="F181" s="21">
        <v>43579</v>
      </c>
      <c r="G181" s="18">
        <v>43581</v>
      </c>
      <c r="H181" s="18">
        <v>48865</v>
      </c>
      <c r="I181" s="19">
        <v>3000</v>
      </c>
      <c r="J181" s="20" t="s">
        <v>70</v>
      </c>
      <c r="K181" s="69">
        <v>2.2319999999999996E-2</v>
      </c>
      <c r="L181" s="69">
        <v>2.2380000000000001E-2</v>
      </c>
      <c r="M181" s="69">
        <v>2.2450000000000001E-2</v>
      </c>
      <c r="N181" s="45">
        <v>8453.2099999999991</v>
      </c>
      <c r="O181" s="47">
        <v>7937</v>
      </c>
      <c r="P181" s="48">
        <v>516.21</v>
      </c>
      <c r="Q181" s="45">
        <v>3741.21</v>
      </c>
      <c r="R181" s="47">
        <v>3225</v>
      </c>
      <c r="S181" s="49">
        <v>516.21</v>
      </c>
      <c r="T181" s="48">
        <v>10000</v>
      </c>
      <c r="U181" s="70">
        <v>3671.8257543199998</v>
      </c>
      <c r="V181" s="16" t="s">
        <v>113</v>
      </c>
      <c r="W181" s="45"/>
    </row>
    <row r="182" spans="1:23" s="16" customFormat="1" ht="13.5" customHeight="1" x14ac:dyDescent="0.2">
      <c r="A182" s="15">
        <v>95</v>
      </c>
      <c r="B182" s="15">
        <v>18</v>
      </c>
      <c r="C182" s="22"/>
      <c r="D182" s="16" t="s">
        <v>220</v>
      </c>
      <c r="E182" s="17">
        <v>0.01</v>
      </c>
      <c r="F182" s="21">
        <v>43579</v>
      </c>
      <c r="G182" s="18">
        <v>43581</v>
      </c>
      <c r="H182" s="18">
        <v>46199</v>
      </c>
      <c r="I182" s="19">
        <v>3000</v>
      </c>
      <c r="J182" s="20" t="s">
        <v>70</v>
      </c>
      <c r="K182" s="69">
        <v>1.7399999999999999E-2</v>
      </c>
      <c r="L182" s="69">
        <v>1.7670000000000002E-2</v>
      </c>
      <c r="M182" s="69">
        <v>1.7819999999999999E-2</v>
      </c>
      <c r="N182" s="45">
        <v>6885.19</v>
      </c>
      <c r="O182" s="47">
        <v>6615</v>
      </c>
      <c r="P182" s="48">
        <v>270.19</v>
      </c>
      <c r="Q182" s="45">
        <v>3270.19</v>
      </c>
      <c r="R182" s="47">
        <v>3000</v>
      </c>
      <c r="S182" s="49">
        <v>270.19</v>
      </c>
      <c r="T182" s="48">
        <v>13679.65</v>
      </c>
      <c r="U182" s="70">
        <v>3129.93051917</v>
      </c>
      <c r="V182" s="16" t="s">
        <v>113</v>
      </c>
      <c r="W182" s="45"/>
    </row>
    <row r="183" spans="1:23" s="16" customFormat="1" ht="13.5" customHeight="1" x14ac:dyDescent="0.2">
      <c r="A183" s="15">
        <v>49</v>
      </c>
      <c r="B183" s="15">
        <v>17</v>
      </c>
      <c r="C183" s="22"/>
      <c r="D183" s="16" t="s">
        <v>137</v>
      </c>
      <c r="E183" s="17">
        <v>4.2000000000000003E-2</v>
      </c>
      <c r="F183" s="21">
        <v>43579</v>
      </c>
      <c r="G183" s="18">
        <v>43581</v>
      </c>
      <c r="H183" s="18">
        <v>50013</v>
      </c>
      <c r="I183" s="19">
        <v>2000</v>
      </c>
      <c r="J183" s="20" t="s">
        <v>70</v>
      </c>
      <c r="K183" s="69">
        <v>2.4590000000000001E-2</v>
      </c>
      <c r="L183" s="69">
        <v>2.4740000000000002E-2</v>
      </c>
      <c r="M183" s="69">
        <v>2.479E-2</v>
      </c>
      <c r="N183" s="45">
        <v>4679.58</v>
      </c>
      <c r="O183" s="47">
        <v>4392.21</v>
      </c>
      <c r="P183" s="48">
        <v>287.37</v>
      </c>
      <c r="Q183" s="45">
        <v>2399.58</v>
      </c>
      <c r="R183" s="47">
        <v>2112.21</v>
      </c>
      <c r="S183" s="49">
        <v>287.37</v>
      </c>
      <c r="T183" s="48">
        <v>1164.3800000000001</v>
      </c>
      <c r="U183" s="70">
        <v>3024.2612041899997</v>
      </c>
      <c r="V183" s="16" t="s">
        <v>113</v>
      </c>
      <c r="W183" s="45"/>
    </row>
    <row r="184" spans="1:23" s="16" customFormat="1" ht="13.5" customHeight="1" x14ac:dyDescent="0.2">
      <c r="A184" s="15">
        <v>53</v>
      </c>
      <c r="B184" s="15">
        <v>4</v>
      </c>
      <c r="C184" s="22" t="s">
        <v>178</v>
      </c>
      <c r="D184" s="16" t="s">
        <v>150</v>
      </c>
      <c r="E184" s="17">
        <v>4.8500000000000001E-2</v>
      </c>
      <c r="F184" s="21">
        <v>43565</v>
      </c>
      <c r="G184" s="18">
        <v>43567</v>
      </c>
      <c r="H184" s="18">
        <v>57675</v>
      </c>
      <c r="I184" s="19">
        <v>500</v>
      </c>
      <c r="J184" s="20" t="s">
        <v>70</v>
      </c>
      <c r="K184" s="69">
        <v>2.8320000000000001E-2</v>
      </c>
      <c r="L184" s="69">
        <v>2.8590000000000001E-2</v>
      </c>
      <c r="M184" s="69">
        <v>2.895E-2</v>
      </c>
      <c r="N184" s="45">
        <v>642.08000000000004</v>
      </c>
      <c r="O184" s="47">
        <v>580</v>
      </c>
      <c r="P184" s="48">
        <v>62.08</v>
      </c>
      <c r="Q184" s="45">
        <v>562.08000000000004</v>
      </c>
      <c r="R184" s="47">
        <v>500</v>
      </c>
      <c r="S184" s="49">
        <v>62.08</v>
      </c>
      <c r="T184" s="48">
        <v>-562.08000000000004</v>
      </c>
      <c r="U184" s="70">
        <v>831.99868584000001</v>
      </c>
      <c r="V184" s="16" t="s">
        <v>113</v>
      </c>
      <c r="W184" s="45"/>
    </row>
    <row r="185" spans="1:23" s="16" customFormat="1" ht="13.5" customHeight="1" x14ac:dyDescent="0.2">
      <c r="A185" s="15">
        <v>94</v>
      </c>
      <c r="B185" s="15">
        <v>20</v>
      </c>
      <c r="C185" s="22" t="s">
        <v>178</v>
      </c>
      <c r="D185" s="16" t="s">
        <v>219</v>
      </c>
      <c r="E185" s="17">
        <v>9.4999999999999998E-3</v>
      </c>
      <c r="F185" s="21">
        <v>43565</v>
      </c>
      <c r="G185" s="18">
        <v>43567</v>
      </c>
      <c r="H185" s="18">
        <v>47618</v>
      </c>
      <c r="I185" s="19">
        <v>5000</v>
      </c>
      <c r="J185" s="20" t="s">
        <v>70</v>
      </c>
      <c r="K185" s="69">
        <v>2.0030000000000003E-2</v>
      </c>
      <c r="L185" s="69">
        <v>2.0209999999999999E-2</v>
      </c>
      <c r="M185" s="69">
        <v>2.0310000000000002E-2</v>
      </c>
      <c r="N185" s="45">
        <v>20026.990000000002</v>
      </c>
      <c r="O185" s="47">
        <v>19028</v>
      </c>
      <c r="P185" s="48">
        <v>998.99</v>
      </c>
      <c r="Q185" s="45">
        <v>5998.99</v>
      </c>
      <c r="R185" s="47">
        <v>5000</v>
      </c>
      <c r="S185" s="49">
        <v>998.99</v>
      </c>
      <c r="T185" s="48">
        <v>-5998.99</v>
      </c>
      <c r="U185" s="70">
        <v>5418.1593624700008</v>
      </c>
      <c r="V185" s="16" t="s">
        <v>113</v>
      </c>
      <c r="W185" s="45"/>
    </row>
    <row r="186" spans="1:23" s="16" customFormat="1" ht="13.5" customHeight="1" x14ac:dyDescent="0.2">
      <c r="A186" s="15">
        <v>109</v>
      </c>
      <c r="B186" s="15">
        <v>2</v>
      </c>
      <c r="C186" s="22" t="s">
        <v>264</v>
      </c>
      <c r="D186" s="16" t="s">
        <v>263</v>
      </c>
      <c r="E186" s="17">
        <v>0</v>
      </c>
      <c r="F186" s="21">
        <v>43565</v>
      </c>
      <c r="G186" s="18">
        <v>43567</v>
      </c>
      <c r="H186" s="18">
        <v>44428</v>
      </c>
      <c r="I186" s="19">
        <v>100</v>
      </c>
      <c r="J186" s="20" t="s">
        <v>70</v>
      </c>
      <c r="K186" s="69">
        <v>-1.6900000000000001E-3</v>
      </c>
      <c r="L186" s="69">
        <v>-1.1799999999999998E-3</v>
      </c>
      <c r="M186" s="69">
        <v>-1.1000000000000001E-3</v>
      </c>
      <c r="N186" s="45">
        <v>522.5</v>
      </c>
      <c r="O186" s="47">
        <v>522.5</v>
      </c>
      <c r="P186" s="48">
        <v>0</v>
      </c>
      <c r="Q186" s="45">
        <v>100</v>
      </c>
      <c r="R186" s="47">
        <v>100</v>
      </c>
      <c r="S186" s="49">
        <v>0</v>
      </c>
      <c r="T186" s="48">
        <v>-65</v>
      </c>
      <c r="U186" s="70">
        <v>35.091000000000001</v>
      </c>
      <c r="V186" s="16" t="s">
        <v>113</v>
      </c>
      <c r="W186" s="45"/>
    </row>
    <row r="187" spans="1:23" s="16" customFormat="1" ht="13.5" customHeight="1" x14ac:dyDescent="0.2">
      <c r="A187" s="15">
        <v>103</v>
      </c>
      <c r="B187" s="15">
        <v>12</v>
      </c>
      <c r="C187" s="22"/>
      <c r="D187" s="16" t="s">
        <v>252</v>
      </c>
      <c r="E187" s="17">
        <v>0.02</v>
      </c>
      <c r="F187" s="21">
        <v>43558</v>
      </c>
      <c r="G187" s="18">
        <v>43560</v>
      </c>
      <c r="H187" s="18">
        <v>48865</v>
      </c>
      <c r="I187" s="19">
        <v>5000</v>
      </c>
      <c r="J187" s="20" t="s">
        <v>70</v>
      </c>
      <c r="K187" s="69">
        <v>2.2890000000000001E-2</v>
      </c>
      <c r="L187" s="69">
        <v>2.3E-2</v>
      </c>
      <c r="M187" s="69">
        <v>2.3109999999999999E-2</v>
      </c>
      <c r="N187" s="45">
        <v>10525.31</v>
      </c>
      <c r="O187" s="47">
        <v>9653.06</v>
      </c>
      <c r="P187" s="48">
        <v>872.25</v>
      </c>
      <c r="Q187" s="45">
        <v>5872.25</v>
      </c>
      <c r="R187" s="47">
        <v>5000</v>
      </c>
      <c r="S187" s="49">
        <v>872.25</v>
      </c>
      <c r="T187" s="48">
        <v>1855</v>
      </c>
      <c r="U187" s="70">
        <v>5712.2435324899998</v>
      </c>
      <c r="V187" s="16" t="s">
        <v>113</v>
      </c>
      <c r="W187" s="45"/>
    </row>
    <row r="188" spans="1:23" s="16" customFormat="1" ht="13.5" customHeight="1" x14ac:dyDescent="0.2">
      <c r="A188" s="15">
        <v>95</v>
      </c>
      <c r="B188" s="15">
        <v>17</v>
      </c>
      <c r="C188" s="22"/>
      <c r="D188" s="16" t="s">
        <v>220</v>
      </c>
      <c r="E188" s="17">
        <v>0.01</v>
      </c>
      <c r="F188" s="21">
        <v>43558</v>
      </c>
      <c r="G188" s="18">
        <v>43560</v>
      </c>
      <c r="H188" s="18">
        <v>46199</v>
      </c>
      <c r="I188" s="19">
        <v>5000</v>
      </c>
      <c r="J188" s="20" t="s">
        <v>70</v>
      </c>
      <c r="K188" s="69">
        <v>1.7840000000000002E-2</v>
      </c>
      <c r="L188" s="69">
        <v>1.7950000000000001E-2</v>
      </c>
      <c r="M188" s="69">
        <v>1.8100000000000002E-2</v>
      </c>
      <c r="N188" s="45">
        <v>15990.02</v>
      </c>
      <c r="O188" s="47">
        <v>15046.64</v>
      </c>
      <c r="P188" s="48">
        <v>943.38</v>
      </c>
      <c r="Q188" s="45">
        <v>6337.02</v>
      </c>
      <c r="R188" s="47">
        <v>5393.64</v>
      </c>
      <c r="S188" s="49">
        <v>943.38</v>
      </c>
      <c r="T188" s="48">
        <v>0</v>
      </c>
      <c r="U188" s="70">
        <v>6047.5061059299996</v>
      </c>
      <c r="V188" s="16" t="s">
        <v>113</v>
      </c>
      <c r="W188" s="45"/>
    </row>
    <row r="189" spans="1:23" s="16" customFormat="1" ht="13.5" customHeight="1" x14ac:dyDescent="0.2">
      <c r="A189" s="15">
        <v>105</v>
      </c>
      <c r="B189" s="15">
        <v>13</v>
      </c>
      <c r="C189" s="22"/>
      <c r="D189" s="16" t="s">
        <v>256</v>
      </c>
      <c r="E189" s="17">
        <v>2.75E-2</v>
      </c>
      <c r="F189" s="21">
        <v>43544</v>
      </c>
      <c r="G189" s="18">
        <v>43546</v>
      </c>
      <c r="H189" s="18">
        <v>47322</v>
      </c>
      <c r="I189" s="19">
        <v>8000</v>
      </c>
      <c r="J189" s="20" t="s">
        <v>70</v>
      </c>
      <c r="K189" s="69">
        <v>1.941E-2</v>
      </c>
      <c r="L189" s="69">
        <v>1.967E-2</v>
      </c>
      <c r="M189" s="69">
        <v>1.993E-2</v>
      </c>
      <c r="N189" s="45">
        <v>4393.0600000000004</v>
      </c>
      <c r="O189" s="47">
        <v>3420.5</v>
      </c>
      <c r="P189" s="48">
        <v>972.56</v>
      </c>
      <c r="Q189" s="45">
        <v>4183.0600000000004</v>
      </c>
      <c r="R189" s="47">
        <v>3210.5</v>
      </c>
      <c r="S189" s="49">
        <v>972.56</v>
      </c>
      <c r="T189" s="48">
        <v>5348.64</v>
      </c>
      <c r="U189" s="70">
        <v>4609.7927243399999</v>
      </c>
      <c r="V189" s="16" t="s">
        <v>113</v>
      </c>
      <c r="W189" s="45"/>
    </row>
    <row r="190" spans="1:23" s="16" customFormat="1" ht="13.5" customHeight="1" x14ac:dyDescent="0.2">
      <c r="A190" s="15">
        <v>94</v>
      </c>
      <c r="B190" s="15">
        <v>19</v>
      </c>
      <c r="C190" s="22"/>
      <c r="D190" s="16" t="s">
        <v>219</v>
      </c>
      <c r="E190" s="17">
        <v>9.4999999999999998E-3</v>
      </c>
      <c r="F190" s="21">
        <v>43544</v>
      </c>
      <c r="G190" s="18">
        <v>43546</v>
      </c>
      <c r="H190" s="18">
        <v>47618</v>
      </c>
      <c r="I190" s="19">
        <v>3000</v>
      </c>
      <c r="J190" s="20" t="s">
        <v>70</v>
      </c>
      <c r="K190" s="69">
        <v>1.9879999999999998E-2</v>
      </c>
      <c r="L190" s="69">
        <v>2.0640000000000002E-2</v>
      </c>
      <c r="M190" s="69">
        <v>2.0789999999999996E-2</v>
      </c>
      <c r="N190" s="45">
        <v>6675.34</v>
      </c>
      <c r="O190" s="47">
        <v>5614</v>
      </c>
      <c r="P190" s="48">
        <v>1061.3399999999999</v>
      </c>
      <c r="Q190" s="45">
        <v>4061.34</v>
      </c>
      <c r="R190" s="47">
        <v>3000</v>
      </c>
      <c r="S190" s="49">
        <v>1061.3399999999999</v>
      </c>
      <c r="T190" s="48">
        <v>5038.75</v>
      </c>
      <c r="U190" s="70">
        <v>3647.6618670799999</v>
      </c>
      <c r="V190" s="16" t="s">
        <v>113</v>
      </c>
      <c r="W190" s="45"/>
    </row>
    <row r="191" spans="1:23" s="16" customFormat="1" ht="13.5" customHeight="1" x14ac:dyDescent="0.2">
      <c r="A191" s="15">
        <v>100</v>
      </c>
      <c r="B191" s="15">
        <v>15</v>
      </c>
      <c r="C191" s="22"/>
      <c r="D191" s="16" t="s">
        <v>249</v>
      </c>
      <c r="E191" s="17">
        <v>2.5000000000000001E-3</v>
      </c>
      <c r="F191" s="21">
        <v>43544</v>
      </c>
      <c r="G191" s="18">
        <v>43546</v>
      </c>
      <c r="H191" s="18">
        <v>46428</v>
      </c>
      <c r="I191" s="19">
        <v>5000</v>
      </c>
      <c r="J191" s="20" t="s">
        <v>70</v>
      </c>
      <c r="K191" s="69">
        <v>1.9450000000000002E-2</v>
      </c>
      <c r="L191" s="69">
        <v>1.9570000000000001E-2</v>
      </c>
      <c r="M191" s="69">
        <v>1.9599999999999999E-2</v>
      </c>
      <c r="N191" s="45">
        <v>12317.72</v>
      </c>
      <c r="O191" s="47">
        <v>11239.35</v>
      </c>
      <c r="P191" s="48">
        <v>1078.3699999999999</v>
      </c>
      <c r="Q191" s="45">
        <v>3927.37</v>
      </c>
      <c r="R191" s="47">
        <v>2849</v>
      </c>
      <c r="S191" s="49">
        <v>1078.3699999999999</v>
      </c>
      <c r="T191" s="48">
        <v>0</v>
      </c>
      <c r="U191" s="70">
        <v>3442.7604738700002</v>
      </c>
      <c r="V191" s="16" t="s">
        <v>113</v>
      </c>
      <c r="W191" s="45"/>
    </row>
    <row r="192" spans="1:23" s="16" customFormat="1" ht="13.5" customHeight="1" x14ac:dyDescent="0.2">
      <c r="A192" s="15">
        <v>53</v>
      </c>
      <c r="B192" s="15">
        <v>3</v>
      </c>
      <c r="C192" s="22" t="s">
        <v>178</v>
      </c>
      <c r="D192" s="16" t="s">
        <v>150</v>
      </c>
      <c r="E192" s="17">
        <v>4.8500000000000001E-2</v>
      </c>
      <c r="F192" s="21">
        <v>43530</v>
      </c>
      <c r="G192" s="18">
        <v>43532</v>
      </c>
      <c r="H192" s="18">
        <v>57675</v>
      </c>
      <c r="I192" s="19">
        <v>500</v>
      </c>
      <c r="J192" s="20" t="s">
        <v>70</v>
      </c>
      <c r="K192" s="69">
        <v>2.8510000000000001E-2</v>
      </c>
      <c r="L192" s="69">
        <v>2.896E-2</v>
      </c>
      <c r="M192" s="69">
        <v>2.9159999999999998E-2</v>
      </c>
      <c r="N192" s="45">
        <v>220</v>
      </c>
      <c r="O192" s="47">
        <v>220</v>
      </c>
      <c r="P192" s="48">
        <v>0</v>
      </c>
      <c r="Q192" s="45">
        <v>200</v>
      </c>
      <c r="R192" s="47">
        <v>200</v>
      </c>
      <c r="S192" s="49">
        <v>0</v>
      </c>
      <c r="T192" s="48">
        <v>-200</v>
      </c>
      <c r="U192" s="70">
        <v>292.96333334000002</v>
      </c>
      <c r="V192" s="16" t="s">
        <v>113</v>
      </c>
      <c r="W192" s="45"/>
    </row>
    <row r="193" spans="1:23" s="16" customFormat="1" ht="13.5" customHeight="1" x14ac:dyDescent="0.2">
      <c r="A193" s="15">
        <v>103</v>
      </c>
      <c r="B193" s="15">
        <v>11</v>
      </c>
      <c r="C193" s="22"/>
      <c r="D193" s="16" t="s">
        <v>252</v>
      </c>
      <c r="E193" s="17">
        <v>0.02</v>
      </c>
      <c r="F193" s="21">
        <v>43530</v>
      </c>
      <c r="G193" s="18">
        <v>43532</v>
      </c>
      <c r="H193" s="18">
        <v>48865</v>
      </c>
      <c r="I193" s="19">
        <v>5000</v>
      </c>
      <c r="J193" s="20" t="s">
        <v>70</v>
      </c>
      <c r="K193" s="69">
        <v>2.4150000000000001E-2</v>
      </c>
      <c r="L193" s="69">
        <v>2.4289999999999999E-2</v>
      </c>
      <c r="M193" s="69">
        <v>2.4399999999999998E-2</v>
      </c>
      <c r="N193" s="45">
        <v>12782.9</v>
      </c>
      <c r="O193" s="47">
        <v>11874.78</v>
      </c>
      <c r="P193" s="48">
        <v>908.12</v>
      </c>
      <c r="Q193" s="45">
        <v>6880.9</v>
      </c>
      <c r="R193" s="47">
        <v>5972.78</v>
      </c>
      <c r="S193" s="49">
        <v>908.12</v>
      </c>
      <c r="T193" s="48">
        <v>0</v>
      </c>
      <c r="U193" s="70">
        <v>6576.6272216000007</v>
      </c>
      <c r="V193" s="16" t="s">
        <v>113</v>
      </c>
      <c r="W193" s="45"/>
    </row>
    <row r="194" spans="1:23" s="16" customFormat="1" ht="13.5" customHeight="1" x14ac:dyDescent="0.2">
      <c r="A194" s="15">
        <v>95</v>
      </c>
      <c r="B194" s="15">
        <v>16</v>
      </c>
      <c r="C194" s="22"/>
      <c r="D194" s="16" t="s">
        <v>220</v>
      </c>
      <c r="E194" s="17">
        <v>0.01</v>
      </c>
      <c r="F194" s="21">
        <v>43530</v>
      </c>
      <c r="G194" s="18">
        <v>43532</v>
      </c>
      <c r="H194" s="18">
        <v>46199</v>
      </c>
      <c r="I194" s="19">
        <v>5000</v>
      </c>
      <c r="J194" s="20" t="s">
        <v>70</v>
      </c>
      <c r="K194" s="69">
        <v>1.8630000000000001E-2</v>
      </c>
      <c r="L194" s="69">
        <v>1.8890000000000001E-2</v>
      </c>
      <c r="M194" s="69">
        <v>1.9089999999999999E-2</v>
      </c>
      <c r="N194" s="45">
        <v>9129.32</v>
      </c>
      <c r="O194" s="47">
        <v>8760</v>
      </c>
      <c r="P194" s="48">
        <v>369.32</v>
      </c>
      <c r="Q194" s="45">
        <v>5369.32</v>
      </c>
      <c r="R194" s="47">
        <v>5000</v>
      </c>
      <c r="S194" s="49">
        <v>369.32</v>
      </c>
      <c r="T194" s="48">
        <v>0</v>
      </c>
      <c r="U194" s="70">
        <v>5084.0101692400003</v>
      </c>
      <c r="V194" s="16" t="s">
        <v>113</v>
      </c>
      <c r="W194" s="45"/>
    </row>
    <row r="195" spans="1:23" s="16" customFormat="1" ht="13.5" customHeight="1" x14ac:dyDescent="0.2">
      <c r="A195" s="15">
        <v>94</v>
      </c>
      <c r="B195" s="15">
        <v>18</v>
      </c>
      <c r="C195" s="22"/>
      <c r="D195" s="16" t="s">
        <v>219</v>
      </c>
      <c r="E195" s="17">
        <v>9.4999999999999998E-3</v>
      </c>
      <c r="F195" s="21">
        <v>43523</v>
      </c>
      <c r="G195" s="18">
        <v>43525</v>
      </c>
      <c r="H195" s="18">
        <v>47618</v>
      </c>
      <c r="I195" s="19">
        <v>5000</v>
      </c>
      <c r="J195" s="20" t="s">
        <v>70</v>
      </c>
      <c r="K195" s="69">
        <v>2.053E-2</v>
      </c>
      <c r="L195" s="69">
        <v>2.07E-2</v>
      </c>
      <c r="M195" s="69">
        <v>2.0830000000000001E-2</v>
      </c>
      <c r="N195" s="45">
        <v>13440.21</v>
      </c>
      <c r="O195" s="47">
        <v>12048.47</v>
      </c>
      <c r="P195" s="48">
        <v>1391.74</v>
      </c>
      <c r="Q195" s="45">
        <v>10171.75</v>
      </c>
      <c r="R195" s="47">
        <v>8780.01</v>
      </c>
      <c r="S195" s="49">
        <v>1391.74</v>
      </c>
      <c r="T195" s="48">
        <v>0</v>
      </c>
      <c r="U195" s="70">
        <v>9119.2735887899998</v>
      </c>
      <c r="V195" s="16" t="s">
        <v>113</v>
      </c>
      <c r="W195" s="45"/>
    </row>
    <row r="196" spans="1:23" s="16" customFormat="1" ht="13.5" customHeight="1" x14ac:dyDescent="0.2">
      <c r="A196" s="15">
        <v>105</v>
      </c>
      <c r="B196" s="15">
        <v>12</v>
      </c>
      <c r="C196" s="22"/>
      <c r="D196" s="16" t="s">
        <v>256</v>
      </c>
      <c r="E196" s="17">
        <v>2.75E-2</v>
      </c>
      <c r="F196" s="21">
        <v>43523</v>
      </c>
      <c r="G196" s="18">
        <v>43525</v>
      </c>
      <c r="H196" s="18">
        <v>47322</v>
      </c>
      <c r="I196" s="19">
        <v>5000</v>
      </c>
      <c r="J196" s="20" t="s">
        <v>70</v>
      </c>
      <c r="K196" s="69">
        <v>1.9050000000000001E-2</v>
      </c>
      <c r="L196" s="69">
        <v>1.9199999999999998E-2</v>
      </c>
      <c r="M196" s="69">
        <v>1.933E-2</v>
      </c>
      <c r="N196" s="45">
        <v>8880.77</v>
      </c>
      <c r="O196" s="47">
        <v>8548.5</v>
      </c>
      <c r="P196" s="48">
        <v>332.27</v>
      </c>
      <c r="Q196" s="45">
        <v>5332.27</v>
      </c>
      <c r="R196" s="47">
        <v>5000</v>
      </c>
      <c r="S196" s="49">
        <v>332.27</v>
      </c>
      <c r="T196" s="48">
        <v>0</v>
      </c>
      <c r="U196" s="70">
        <v>5894.1905693500003</v>
      </c>
      <c r="V196" s="16" t="s">
        <v>113</v>
      </c>
      <c r="W196" s="45"/>
    </row>
    <row r="197" spans="1:23" s="16" customFormat="1" ht="13.5" customHeight="1" x14ac:dyDescent="0.2">
      <c r="A197" s="15">
        <v>49</v>
      </c>
      <c r="B197" s="15">
        <v>16</v>
      </c>
      <c r="C197" s="22"/>
      <c r="D197" s="16" t="s">
        <v>137</v>
      </c>
      <c r="E197" s="17">
        <v>4.2000000000000003E-2</v>
      </c>
      <c r="F197" s="21">
        <v>43523</v>
      </c>
      <c r="G197" s="18">
        <v>43525</v>
      </c>
      <c r="H197" s="18">
        <v>50013</v>
      </c>
      <c r="I197" s="19">
        <v>2000</v>
      </c>
      <c r="J197" s="20" t="s">
        <v>70</v>
      </c>
      <c r="K197" s="69">
        <v>2.58E-2</v>
      </c>
      <c r="L197" s="69">
        <v>2.5919999999999995E-2</v>
      </c>
      <c r="M197" s="69">
        <v>2.6009999999999998E-2</v>
      </c>
      <c r="N197" s="45">
        <v>4162.67</v>
      </c>
      <c r="O197" s="47">
        <v>3958</v>
      </c>
      <c r="P197" s="48">
        <v>204.67</v>
      </c>
      <c r="Q197" s="45">
        <v>2344.67</v>
      </c>
      <c r="R197" s="47">
        <v>2140</v>
      </c>
      <c r="S197" s="49">
        <v>204.67</v>
      </c>
      <c r="T197" s="48">
        <v>1970</v>
      </c>
      <c r="U197" s="70">
        <v>2899.4331687000008</v>
      </c>
      <c r="V197" s="16" t="s">
        <v>113</v>
      </c>
      <c r="W197" s="45"/>
    </row>
    <row r="198" spans="1:23" s="16" customFormat="1" ht="13.5" customHeight="1" x14ac:dyDescent="0.2">
      <c r="A198" s="15">
        <v>109</v>
      </c>
      <c r="B198" s="15">
        <v>1</v>
      </c>
      <c r="C198" s="22" t="s">
        <v>264</v>
      </c>
      <c r="D198" s="16" t="s">
        <v>263</v>
      </c>
      <c r="E198" s="17">
        <v>0</v>
      </c>
      <c r="F198" s="21">
        <v>43516</v>
      </c>
      <c r="G198" s="18">
        <v>43518</v>
      </c>
      <c r="H198" s="18">
        <v>44428</v>
      </c>
      <c r="I198" s="19">
        <v>100</v>
      </c>
      <c r="J198" s="20" t="s">
        <v>70</v>
      </c>
      <c r="K198" s="69">
        <v>-5.0000000000000001E-4</v>
      </c>
      <c r="L198" s="69">
        <v>-2.9999999999999997E-4</v>
      </c>
      <c r="M198" s="69">
        <v>0</v>
      </c>
      <c r="N198" s="45">
        <v>192</v>
      </c>
      <c r="O198" s="47">
        <v>192</v>
      </c>
      <c r="P198" s="48">
        <v>0</v>
      </c>
      <c r="Q198" s="45">
        <v>100</v>
      </c>
      <c r="R198" s="47">
        <v>100</v>
      </c>
      <c r="S198" s="49">
        <v>0</v>
      </c>
      <c r="T198" s="48">
        <v>400</v>
      </c>
      <c r="U198" s="70">
        <v>100.0744</v>
      </c>
      <c r="V198" s="16" t="s">
        <v>113</v>
      </c>
      <c r="W198" s="45"/>
    </row>
    <row r="199" spans="1:23" s="16" customFormat="1" ht="13.5" customHeight="1" x14ac:dyDescent="0.2">
      <c r="A199" s="15">
        <v>94</v>
      </c>
      <c r="B199" s="15">
        <v>17</v>
      </c>
      <c r="C199" s="22"/>
      <c r="D199" s="16" t="s">
        <v>219</v>
      </c>
      <c r="E199" s="17">
        <v>9.4999999999999998E-3</v>
      </c>
      <c r="F199" s="21">
        <v>43502</v>
      </c>
      <c r="G199" s="18">
        <v>43504</v>
      </c>
      <c r="H199" s="18">
        <v>47618</v>
      </c>
      <c r="I199" s="19">
        <v>3000</v>
      </c>
      <c r="J199" s="20" t="s">
        <v>70</v>
      </c>
      <c r="K199" s="69">
        <v>1.9790000000000002E-2</v>
      </c>
      <c r="L199" s="69">
        <v>2.0080000000000001E-2</v>
      </c>
      <c r="M199" s="69">
        <v>2.0320000000000001E-2</v>
      </c>
      <c r="N199" s="45">
        <v>12374.7</v>
      </c>
      <c r="O199" s="47">
        <v>11861</v>
      </c>
      <c r="P199" s="48">
        <v>513.70000000000005</v>
      </c>
      <c r="Q199" s="45">
        <v>7944.7</v>
      </c>
      <c r="R199" s="47">
        <v>7431</v>
      </c>
      <c r="S199" s="49">
        <v>513.70000000000005</v>
      </c>
      <c r="T199" s="48">
        <v>3850</v>
      </c>
      <c r="U199" s="70">
        <v>7160.4174191700004</v>
      </c>
      <c r="V199" s="16" t="s">
        <v>113</v>
      </c>
      <c r="W199" s="45"/>
    </row>
    <row r="200" spans="1:23" s="16" customFormat="1" ht="13.5" customHeight="1" x14ac:dyDescent="0.2">
      <c r="A200" s="15">
        <v>105</v>
      </c>
      <c r="B200" s="15">
        <v>11</v>
      </c>
      <c r="C200" s="22"/>
      <c r="D200" s="16" t="s">
        <v>256</v>
      </c>
      <c r="E200" s="17">
        <v>2.75E-2</v>
      </c>
      <c r="F200" s="21">
        <v>43502</v>
      </c>
      <c r="G200" s="18">
        <v>43504</v>
      </c>
      <c r="H200" s="18">
        <v>47322</v>
      </c>
      <c r="I200" s="19">
        <v>5000</v>
      </c>
      <c r="J200" s="20" t="s">
        <v>70</v>
      </c>
      <c r="K200" s="69">
        <v>1.847E-2</v>
      </c>
      <c r="L200" s="69">
        <v>1.866E-2</v>
      </c>
      <c r="M200" s="69">
        <v>1.8780000000000002E-2</v>
      </c>
      <c r="N200" s="45">
        <v>13066.17</v>
      </c>
      <c r="O200" s="47">
        <v>11736.7</v>
      </c>
      <c r="P200" s="48">
        <v>1329.47</v>
      </c>
      <c r="Q200" s="45">
        <v>10478.469999999999</v>
      </c>
      <c r="R200" s="47">
        <v>9149</v>
      </c>
      <c r="S200" s="49">
        <v>1329.47</v>
      </c>
      <c r="T200" s="48">
        <v>3225</v>
      </c>
      <c r="U200" s="70">
        <v>11625.53757547</v>
      </c>
      <c r="V200" s="16" t="s">
        <v>113</v>
      </c>
      <c r="W200" s="45"/>
    </row>
    <row r="201" spans="1:23" s="16" customFormat="1" ht="13.5" customHeight="1" x14ac:dyDescent="0.2">
      <c r="A201" s="15">
        <v>100</v>
      </c>
      <c r="B201" s="15">
        <v>14</v>
      </c>
      <c r="C201" s="22"/>
      <c r="D201" s="16" t="s">
        <v>249</v>
      </c>
      <c r="E201" s="17">
        <v>2.5000000000000001E-3</v>
      </c>
      <c r="F201" s="21">
        <v>43502</v>
      </c>
      <c r="G201" s="18">
        <v>43504</v>
      </c>
      <c r="H201" s="18">
        <v>46428</v>
      </c>
      <c r="I201" s="19">
        <v>5000</v>
      </c>
      <c r="J201" s="20" t="s">
        <v>70</v>
      </c>
      <c r="K201" s="69">
        <v>1.719E-2</v>
      </c>
      <c r="L201" s="69">
        <v>1.7399999999999999E-2</v>
      </c>
      <c r="M201" s="69">
        <v>1.755E-2</v>
      </c>
      <c r="N201" s="45">
        <v>9343.32</v>
      </c>
      <c r="O201" s="47">
        <v>8770</v>
      </c>
      <c r="P201" s="48">
        <v>573.32000000000005</v>
      </c>
      <c r="Q201" s="45">
        <v>5573.32</v>
      </c>
      <c r="R201" s="47">
        <v>5000</v>
      </c>
      <c r="S201" s="49">
        <v>573.32000000000005</v>
      </c>
      <c r="T201" s="48">
        <v>1940</v>
      </c>
      <c r="U201" s="70">
        <v>4957.5257595699995</v>
      </c>
      <c r="V201" s="16" t="s">
        <v>113</v>
      </c>
      <c r="W201" s="45"/>
    </row>
    <row r="202" spans="1:23" s="16" customFormat="1" ht="13.5" customHeight="1" x14ac:dyDescent="0.2">
      <c r="A202" s="15">
        <v>105</v>
      </c>
      <c r="B202" s="15">
        <v>10</v>
      </c>
      <c r="C202" s="22"/>
      <c r="D202" s="16" t="s">
        <v>256</v>
      </c>
      <c r="E202" s="17">
        <v>2.75E-2</v>
      </c>
      <c r="F202" s="21">
        <v>43488</v>
      </c>
      <c r="G202" s="18">
        <v>43490</v>
      </c>
      <c r="H202" s="18">
        <v>47322</v>
      </c>
      <c r="I202" s="19">
        <v>7000</v>
      </c>
      <c r="J202" s="20" t="s">
        <v>70</v>
      </c>
      <c r="K202" s="69">
        <v>1.9599999999999999E-2</v>
      </c>
      <c r="L202" s="69">
        <v>1.9800000000000002E-2</v>
      </c>
      <c r="M202" s="69">
        <v>1.9959999999999999E-2</v>
      </c>
      <c r="N202" s="45">
        <v>14565.04</v>
      </c>
      <c r="O202" s="47">
        <v>13727.9</v>
      </c>
      <c r="P202" s="48">
        <v>837.14</v>
      </c>
      <c r="Q202" s="45">
        <v>10051.040000000001</v>
      </c>
      <c r="R202" s="47">
        <v>9213.9</v>
      </c>
      <c r="S202" s="49">
        <v>837.14</v>
      </c>
      <c r="T202" s="48">
        <v>2000</v>
      </c>
      <c r="U202" s="70">
        <v>11030.261131400001</v>
      </c>
      <c r="V202" s="16" t="s">
        <v>113</v>
      </c>
      <c r="W202" s="45"/>
    </row>
    <row r="203" spans="1:23" s="16" customFormat="1" ht="13.5" customHeight="1" x14ac:dyDescent="0.2">
      <c r="A203" s="15">
        <v>103</v>
      </c>
      <c r="B203" s="15">
        <v>10</v>
      </c>
      <c r="C203" s="22"/>
      <c r="D203" s="16" t="s">
        <v>252</v>
      </c>
      <c r="E203" s="17">
        <v>0.02</v>
      </c>
      <c r="F203" s="21">
        <v>43488</v>
      </c>
      <c r="G203" s="18">
        <v>43490</v>
      </c>
      <c r="H203" s="18">
        <v>48865</v>
      </c>
      <c r="I203" s="19">
        <v>5000</v>
      </c>
      <c r="J203" s="20" t="s">
        <v>70</v>
      </c>
      <c r="K203" s="69">
        <v>2.282E-2</v>
      </c>
      <c r="L203" s="69">
        <v>2.3210000000000001E-2</v>
      </c>
      <c r="M203" s="69">
        <v>2.3439999999999999E-2</v>
      </c>
      <c r="N203" s="45">
        <v>5828.81</v>
      </c>
      <c r="O203" s="47">
        <v>5665</v>
      </c>
      <c r="P203" s="48">
        <v>163.81</v>
      </c>
      <c r="Q203" s="45">
        <v>5163.8100000000004</v>
      </c>
      <c r="R203" s="47">
        <v>5000</v>
      </c>
      <c r="S203" s="49">
        <v>163.81</v>
      </c>
      <c r="T203" s="48">
        <v>1315.18</v>
      </c>
      <c r="U203" s="70">
        <v>4988.2735243699999</v>
      </c>
      <c r="V203" s="16" t="s">
        <v>113</v>
      </c>
      <c r="W203" s="45"/>
    </row>
    <row r="204" spans="1:23" s="16" customFormat="1" ht="13.5" customHeight="1" x14ac:dyDescent="0.2">
      <c r="A204" s="15">
        <v>49</v>
      </c>
      <c r="B204" s="15">
        <v>15</v>
      </c>
      <c r="C204" s="22"/>
      <c r="D204" s="16" t="s">
        <v>137</v>
      </c>
      <c r="E204" s="17">
        <v>4.2000000000000003E-2</v>
      </c>
      <c r="F204" s="21">
        <v>43474</v>
      </c>
      <c r="G204" s="18">
        <v>43476</v>
      </c>
      <c r="H204" s="18">
        <v>50013</v>
      </c>
      <c r="I204" s="19">
        <v>3000</v>
      </c>
      <c r="J204" s="20" t="s">
        <v>70</v>
      </c>
      <c r="K204" s="69">
        <v>2.342E-2</v>
      </c>
      <c r="L204" s="69">
        <v>2.3789999999999999E-2</v>
      </c>
      <c r="M204" s="69">
        <v>2.3959999999999999E-2</v>
      </c>
      <c r="N204" s="45">
        <v>1497</v>
      </c>
      <c r="O204" s="47">
        <v>1460</v>
      </c>
      <c r="P204" s="48">
        <v>37</v>
      </c>
      <c r="Q204" s="45">
        <v>1247</v>
      </c>
      <c r="R204" s="47">
        <v>1210</v>
      </c>
      <c r="S204" s="49">
        <v>37</v>
      </c>
      <c r="T204" s="48">
        <v>1000</v>
      </c>
      <c r="U204" s="70">
        <v>1580.1652033899998</v>
      </c>
      <c r="V204" s="16" t="s">
        <v>113</v>
      </c>
      <c r="W204" s="45"/>
    </row>
    <row r="205" spans="1:23" s="16" customFormat="1" ht="13.5" customHeight="1" x14ac:dyDescent="0.2">
      <c r="A205" s="15">
        <v>100</v>
      </c>
      <c r="B205" s="15">
        <v>13</v>
      </c>
      <c r="C205" s="22"/>
      <c r="D205" s="16" t="s">
        <v>249</v>
      </c>
      <c r="E205" s="17">
        <v>2.5000000000000001E-3</v>
      </c>
      <c r="F205" s="21">
        <v>43474</v>
      </c>
      <c r="G205" s="18">
        <v>43476</v>
      </c>
      <c r="H205" s="18">
        <v>46428</v>
      </c>
      <c r="I205" s="19">
        <v>8000</v>
      </c>
      <c r="J205" s="20" t="s">
        <v>70</v>
      </c>
      <c r="K205" s="69">
        <v>1.7610000000000001E-2</v>
      </c>
      <c r="L205" s="69">
        <v>1.806E-2</v>
      </c>
      <c r="M205" s="69">
        <v>1.8489999999999999E-2</v>
      </c>
      <c r="N205" s="45">
        <v>12021.82</v>
      </c>
      <c r="O205" s="47">
        <v>11565</v>
      </c>
      <c r="P205" s="48">
        <v>456.82</v>
      </c>
      <c r="Q205" s="45">
        <v>8456.82</v>
      </c>
      <c r="R205" s="47">
        <v>8000</v>
      </c>
      <c r="S205" s="49">
        <v>456.82</v>
      </c>
      <c r="T205" s="48">
        <v>0</v>
      </c>
      <c r="U205" s="70">
        <v>7495.133159</v>
      </c>
      <c r="V205" s="16" t="s">
        <v>113</v>
      </c>
      <c r="W205" s="45"/>
    </row>
    <row r="206" spans="1:23" s="16" customFormat="1" ht="13.5" customHeight="1" x14ac:dyDescent="0.2">
      <c r="A206" s="15">
        <v>103</v>
      </c>
      <c r="B206" s="15">
        <v>9</v>
      </c>
      <c r="C206" s="22" t="s">
        <v>178</v>
      </c>
      <c r="D206" s="16" t="s">
        <v>252</v>
      </c>
      <c r="E206" s="17">
        <v>0.02</v>
      </c>
      <c r="F206" s="21">
        <v>43425</v>
      </c>
      <c r="G206" s="18">
        <v>43427</v>
      </c>
      <c r="H206" s="18">
        <v>48865</v>
      </c>
      <c r="I206" s="19">
        <v>2000</v>
      </c>
      <c r="J206" s="20" t="s">
        <v>70</v>
      </c>
      <c r="K206" s="69">
        <v>2.315E-2</v>
      </c>
      <c r="L206" s="69">
        <v>2.334E-2</v>
      </c>
      <c r="M206" s="69">
        <v>2.35E-2</v>
      </c>
      <c r="N206" s="45">
        <v>3525.18</v>
      </c>
      <c r="O206" s="47">
        <v>3450</v>
      </c>
      <c r="P206" s="48">
        <v>75.180000000000007</v>
      </c>
      <c r="Q206" s="45">
        <v>2075.1799999999998</v>
      </c>
      <c r="R206" s="47">
        <v>2000</v>
      </c>
      <c r="S206" s="49">
        <v>75.180000000000007</v>
      </c>
      <c r="T206" s="48">
        <v>-2075.1799999999998</v>
      </c>
      <c r="U206" s="70">
        <v>1993.3950494100002</v>
      </c>
      <c r="V206" s="16" t="s">
        <v>113</v>
      </c>
      <c r="W206" s="45"/>
    </row>
    <row r="207" spans="1:23" s="16" customFormat="1" ht="13.5" customHeight="1" x14ac:dyDescent="0.2">
      <c r="A207" s="15">
        <v>105</v>
      </c>
      <c r="B207" s="15">
        <v>9</v>
      </c>
      <c r="C207" s="22"/>
      <c r="D207" s="16" t="s">
        <v>256</v>
      </c>
      <c r="E207" s="17">
        <v>2.75E-2</v>
      </c>
      <c r="F207" s="21">
        <v>43425</v>
      </c>
      <c r="G207" s="18">
        <v>43427</v>
      </c>
      <c r="H207" s="18">
        <v>47322</v>
      </c>
      <c r="I207" s="19">
        <v>3000</v>
      </c>
      <c r="J207" s="20" t="s">
        <v>70</v>
      </c>
      <c r="K207" s="69">
        <v>2.1129999999999999E-2</v>
      </c>
      <c r="L207" s="69">
        <v>2.1530000000000001E-2</v>
      </c>
      <c r="M207" s="69">
        <v>2.1640000000000003E-2</v>
      </c>
      <c r="N207" s="45">
        <v>4670.6400000000003</v>
      </c>
      <c r="O207" s="47">
        <v>4430</v>
      </c>
      <c r="P207" s="48">
        <v>240.64</v>
      </c>
      <c r="Q207" s="45">
        <v>3570.64</v>
      </c>
      <c r="R207" s="47">
        <v>3330</v>
      </c>
      <c r="S207" s="49">
        <v>240.64</v>
      </c>
      <c r="T207" s="48">
        <v>0</v>
      </c>
      <c r="U207" s="70">
        <v>3844.560620400001</v>
      </c>
      <c r="V207" s="16" t="s">
        <v>113</v>
      </c>
      <c r="W207" s="45"/>
    </row>
    <row r="208" spans="1:23" s="16" customFormat="1" ht="13.5" customHeight="1" x14ac:dyDescent="0.2">
      <c r="A208" s="15">
        <v>103</v>
      </c>
      <c r="B208" s="15">
        <v>8</v>
      </c>
      <c r="C208" s="22"/>
      <c r="D208" s="16" t="s">
        <v>252</v>
      </c>
      <c r="E208" s="17">
        <v>0.02</v>
      </c>
      <c r="F208" s="21">
        <v>43383</v>
      </c>
      <c r="G208" s="18">
        <v>43385</v>
      </c>
      <c r="H208" s="18">
        <v>48865</v>
      </c>
      <c r="I208" s="19">
        <v>2000</v>
      </c>
      <c r="J208" s="20" t="s">
        <v>70</v>
      </c>
      <c r="K208" s="69">
        <v>2.3990000000000001E-2</v>
      </c>
      <c r="L208" s="69">
        <v>2.4319999999999998E-2</v>
      </c>
      <c r="M208" s="69">
        <v>2.4410000000000001E-2</v>
      </c>
      <c r="N208" s="45">
        <v>3166.94</v>
      </c>
      <c r="O208" s="47">
        <v>3120</v>
      </c>
      <c r="P208" s="48">
        <v>46.94</v>
      </c>
      <c r="Q208" s="45">
        <v>2046.94</v>
      </c>
      <c r="R208" s="47">
        <v>2000</v>
      </c>
      <c r="S208" s="49">
        <v>46.94</v>
      </c>
      <c r="T208" s="48">
        <v>1000</v>
      </c>
      <c r="U208" s="70">
        <v>1936.7344057200003</v>
      </c>
      <c r="V208" s="16" t="s">
        <v>113</v>
      </c>
      <c r="W208" s="45"/>
    </row>
    <row r="209" spans="1:23" s="16" customFormat="1" ht="13.5" customHeight="1" x14ac:dyDescent="0.2">
      <c r="A209" s="15">
        <v>100</v>
      </c>
      <c r="B209" s="15">
        <v>12</v>
      </c>
      <c r="C209" s="22"/>
      <c r="D209" s="16" t="s">
        <v>249</v>
      </c>
      <c r="E209" s="17">
        <v>2.5000000000000001E-3</v>
      </c>
      <c r="F209" s="21">
        <v>43383</v>
      </c>
      <c r="G209" s="18">
        <v>43385</v>
      </c>
      <c r="H209" s="18">
        <v>46428</v>
      </c>
      <c r="I209" s="19">
        <v>2000</v>
      </c>
      <c r="J209" s="20" t="s">
        <v>70</v>
      </c>
      <c r="K209" s="69">
        <v>2.0549999999999999E-2</v>
      </c>
      <c r="L209" s="69">
        <v>2.061E-2</v>
      </c>
      <c r="M209" s="69">
        <v>2.069E-2</v>
      </c>
      <c r="N209" s="45">
        <v>6299.07</v>
      </c>
      <c r="O209" s="47">
        <v>6070</v>
      </c>
      <c r="P209" s="48">
        <v>229.07</v>
      </c>
      <c r="Q209" s="45">
        <v>2229.0700000000002</v>
      </c>
      <c r="R209" s="47">
        <v>2000</v>
      </c>
      <c r="S209" s="49">
        <v>229.07</v>
      </c>
      <c r="T209" s="48">
        <v>2000</v>
      </c>
      <c r="U209" s="70">
        <v>1926.6325305699997</v>
      </c>
      <c r="V209" s="16" t="s">
        <v>113</v>
      </c>
      <c r="W209" s="45"/>
    </row>
    <row r="210" spans="1:23" s="16" customFormat="1" ht="13.5" customHeight="1" x14ac:dyDescent="0.2">
      <c r="A210" s="15">
        <v>89</v>
      </c>
      <c r="B210" s="15">
        <v>20</v>
      </c>
      <c r="C210" s="22"/>
      <c r="D210" s="16" t="s">
        <v>206</v>
      </c>
      <c r="E210" s="17">
        <v>2.4E-2</v>
      </c>
      <c r="F210" s="21">
        <v>43362</v>
      </c>
      <c r="G210" s="18">
        <v>43364</v>
      </c>
      <c r="H210" s="18">
        <v>45917</v>
      </c>
      <c r="I210" s="19">
        <v>5000</v>
      </c>
      <c r="J210" s="20" t="s">
        <v>70</v>
      </c>
      <c r="K210" s="69">
        <v>2.0330000000000001E-2</v>
      </c>
      <c r="L210" s="69">
        <v>2.0560000000000002E-2</v>
      </c>
      <c r="M210" s="69">
        <v>2.0660000000000001E-2</v>
      </c>
      <c r="N210" s="45">
        <v>14630.94</v>
      </c>
      <c r="O210" s="47">
        <v>14270</v>
      </c>
      <c r="P210" s="48">
        <v>360.94</v>
      </c>
      <c r="Q210" s="45">
        <v>11395.94</v>
      </c>
      <c r="R210" s="47">
        <v>11035</v>
      </c>
      <c r="S210" s="49">
        <v>360.94</v>
      </c>
      <c r="T210" s="48">
        <v>0</v>
      </c>
      <c r="U210" s="70">
        <v>11651.531228059999</v>
      </c>
      <c r="V210" s="16" t="s">
        <v>113</v>
      </c>
      <c r="W210" s="45"/>
    </row>
    <row r="211" spans="1:23" s="16" customFormat="1" ht="13.5" customHeight="1" x14ac:dyDescent="0.2">
      <c r="A211" s="15">
        <v>104</v>
      </c>
      <c r="B211" s="15">
        <v>6</v>
      </c>
      <c r="C211" s="22"/>
      <c r="D211" s="16" t="s">
        <v>255</v>
      </c>
      <c r="E211" s="17">
        <v>7.4999999999999997E-3</v>
      </c>
      <c r="F211" s="21">
        <v>43362</v>
      </c>
      <c r="G211" s="18">
        <v>43364</v>
      </c>
      <c r="H211" s="18">
        <v>44250</v>
      </c>
      <c r="I211" s="19">
        <v>3000</v>
      </c>
      <c r="J211" s="20" t="s">
        <v>70</v>
      </c>
      <c r="K211" s="69">
        <v>1.627E-2</v>
      </c>
      <c r="L211" s="69">
        <v>1.704E-2</v>
      </c>
      <c r="M211" s="69">
        <v>1.7479999999999999E-2</v>
      </c>
      <c r="N211" s="45">
        <v>4030</v>
      </c>
      <c r="O211" s="47">
        <v>4030</v>
      </c>
      <c r="P211" s="48">
        <v>0</v>
      </c>
      <c r="Q211" s="45">
        <v>3000</v>
      </c>
      <c r="R211" s="47">
        <v>3000</v>
      </c>
      <c r="S211" s="49">
        <v>0</v>
      </c>
      <c r="T211" s="48">
        <v>0</v>
      </c>
      <c r="U211" s="70">
        <v>2945.4867054499996</v>
      </c>
      <c r="V211" s="16" t="s">
        <v>113</v>
      </c>
      <c r="W211" s="45"/>
    </row>
    <row r="212" spans="1:23" s="16" customFormat="1" ht="13.5" customHeight="1" x14ac:dyDescent="0.2">
      <c r="A212" s="15">
        <v>49</v>
      </c>
      <c r="B212" s="15">
        <v>14</v>
      </c>
      <c r="C212" s="22"/>
      <c r="D212" s="16" t="s">
        <v>137</v>
      </c>
      <c r="E212" s="17">
        <v>4.2000000000000003E-2</v>
      </c>
      <c r="F212" s="21">
        <v>43348</v>
      </c>
      <c r="G212" s="18">
        <v>43350</v>
      </c>
      <c r="H212" s="18">
        <v>50013</v>
      </c>
      <c r="I212" s="19">
        <v>2000</v>
      </c>
      <c r="J212" s="20" t="s">
        <v>70</v>
      </c>
      <c r="K212" s="69">
        <v>2.6360000000000001E-2</v>
      </c>
      <c r="L212" s="69">
        <v>2.656E-2</v>
      </c>
      <c r="M212" s="69">
        <v>2.6669999999999999E-2</v>
      </c>
      <c r="N212" s="45">
        <v>2963</v>
      </c>
      <c r="O212" s="47">
        <v>2913</v>
      </c>
      <c r="P212" s="48">
        <v>50</v>
      </c>
      <c r="Q212" s="45">
        <v>2323</v>
      </c>
      <c r="R212" s="47">
        <v>2273</v>
      </c>
      <c r="S212" s="49">
        <v>50</v>
      </c>
      <c r="T212" s="48">
        <v>0</v>
      </c>
      <c r="U212" s="70">
        <v>2910.1224499999998</v>
      </c>
      <c r="V212" s="16" t="s">
        <v>113</v>
      </c>
      <c r="W212" s="45"/>
    </row>
    <row r="213" spans="1:23" s="16" customFormat="1" ht="13.5" customHeight="1" x14ac:dyDescent="0.2">
      <c r="A213" s="15">
        <v>52</v>
      </c>
      <c r="B213" s="15">
        <v>16</v>
      </c>
      <c r="C213" s="22"/>
      <c r="D213" s="16" t="s">
        <v>143</v>
      </c>
      <c r="E213" s="17">
        <v>4.7E-2</v>
      </c>
      <c r="F213" s="21">
        <v>43348</v>
      </c>
      <c r="G213" s="18">
        <v>43350</v>
      </c>
      <c r="H213" s="18">
        <v>44816</v>
      </c>
      <c r="I213" s="19">
        <v>4000</v>
      </c>
      <c r="J213" s="20" t="s">
        <v>70</v>
      </c>
      <c r="K213" s="69">
        <v>1.554E-2</v>
      </c>
      <c r="L213" s="69">
        <v>1.576E-2</v>
      </c>
      <c r="M213" s="69">
        <v>1.5900000000000001E-2</v>
      </c>
      <c r="N213" s="45">
        <v>2642.32</v>
      </c>
      <c r="O213" s="47">
        <v>2562.7199999999998</v>
      </c>
      <c r="P213" s="48">
        <v>79.599999999999994</v>
      </c>
      <c r="Q213" s="45">
        <v>1792.32</v>
      </c>
      <c r="R213" s="47">
        <v>1712.72</v>
      </c>
      <c r="S213" s="49">
        <v>79.599999999999994</v>
      </c>
      <c r="T213" s="48">
        <v>0</v>
      </c>
      <c r="U213" s="70">
        <v>2007.30575333</v>
      </c>
      <c r="V213" s="16" t="s">
        <v>113</v>
      </c>
      <c r="W213" s="45"/>
    </row>
    <row r="214" spans="1:23" s="16" customFormat="1" ht="13.5" customHeight="1" x14ac:dyDescent="0.2">
      <c r="A214" s="15">
        <v>90</v>
      </c>
      <c r="B214" s="15">
        <v>12</v>
      </c>
      <c r="C214" s="22"/>
      <c r="D214" s="16" t="s">
        <v>208</v>
      </c>
      <c r="E214" s="17" t="s">
        <v>157</v>
      </c>
      <c r="F214" s="21">
        <v>43334</v>
      </c>
      <c r="G214" s="18">
        <v>43336</v>
      </c>
      <c r="H214" s="18">
        <v>46710</v>
      </c>
      <c r="I214" s="19">
        <v>3000</v>
      </c>
      <c r="J214" s="20" t="s">
        <v>70</v>
      </c>
      <c r="K214" s="69">
        <v>-0.17996999999999999</v>
      </c>
      <c r="L214" s="69">
        <v>-0.17746999999999999</v>
      </c>
      <c r="M214" s="69">
        <v>-0.17428000000000002</v>
      </c>
      <c r="N214" s="45">
        <v>13394.24</v>
      </c>
      <c r="O214" s="47">
        <v>13060</v>
      </c>
      <c r="P214" s="48">
        <v>334.24</v>
      </c>
      <c r="Q214" s="45">
        <v>3334.24</v>
      </c>
      <c r="R214" s="47">
        <v>3000</v>
      </c>
      <c r="S214" s="49">
        <v>334.24</v>
      </c>
      <c r="T214" s="48">
        <v>500</v>
      </c>
      <c r="U214" s="70">
        <v>3360.1789039599998</v>
      </c>
      <c r="V214" s="16" t="s">
        <v>113</v>
      </c>
      <c r="W214" s="45"/>
    </row>
    <row r="215" spans="1:23" s="16" customFormat="1" ht="13.5" customHeight="1" x14ac:dyDescent="0.2">
      <c r="A215" s="15">
        <v>105</v>
      </c>
      <c r="B215" s="15">
        <v>8</v>
      </c>
      <c r="C215" s="22"/>
      <c r="D215" s="16" t="s">
        <v>256</v>
      </c>
      <c r="E215" s="17">
        <v>2.75E-2</v>
      </c>
      <c r="F215" s="21">
        <v>43334</v>
      </c>
      <c r="G215" s="18">
        <v>43336</v>
      </c>
      <c r="H215" s="18">
        <v>47322</v>
      </c>
      <c r="I215" s="19">
        <v>7000</v>
      </c>
      <c r="J215" s="20" t="s">
        <v>70</v>
      </c>
      <c r="K215" s="69">
        <v>2.3170000000000003E-2</v>
      </c>
      <c r="L215" s="69">
        <v>2.342E-2</v>
      </c>
      <c r="M215" s="69">
        <v>2.3560000000000005E-2</v>
      </c>
      <c r="N215" s="45">
        <v>13580.03</v>
      </c>
      <c r="O215" s="47">
        <v>12479</v>
      </c>
      <c r="P215" s="48">
        <v>1101.03</v>
      </c>
      <c r="Q215" s="45">
        <v>10265.030000000001</v>
      </c>
      <c r="R215" s="47">
        <v>9164</v>
      </c>
      <c r="S215" s="49">
        <v>1101.03</v>
      </c>
      <c r="T215" s="48">
        <v>0</v>
      </c>
      <c r="U215" s="70">
        <v>10802.054324170002</v>
      </c>
      <c r="V215" s="16" t="s">
        <v>113</v>
      </c>
      <c r="W215" s="45"/>
    </row>
    <row r="216" spans="1:23" s="16" customFormat="1" ht="13.5" customHeight="1" x14ac:dyDescent="0.2">
      <c r="A216" s="15">
        <v>63</v>
      </c>
      <c r="B216" s="15">
        <v>21</v>
      </c>
      <c r="C216" s="22" t="s">
        <v>259</v>
      </c>
      <c r="D216" s="16" t="s">
        <v>181</v>
      </c>
      <c r="E216" s="17" t="s">
        <v>157</v>
      </c>
      <c r="F216" s="21">
        <v>43320</v>
      </c>
      <c r="G216" s="18">
        <v>43322</v>
      </c>
      <c r="H216" s="18">
        <v>45034</v>
      </c>
      <c r="I216" s="19">
        <v>4000</v>
      </c>
      <c r="J216" s="20" t="s">
        <v>70</v>
      </c>
      <c r="K216" s="69">
        <v>-0.33039000000000002</v>
      </c>
      <c r="L216" s="69">
        <v>-0.30169000000000001</v>
      </c>
      <c r="M216" s="69">
        <v>-0.27507999999999999</v>
      </c>
      <c r="N216" s="45">
        <v>9127.31</v>
      </c>
      <c r="O216" s="47">
        <v>8755.7999999999993</v>
      </c>
      <c r="P216" s="48">
        <v>371.51</v>
      </c>
      <c r="Q216" s="45">
        <v>5989.51</v>
      </c>
      <c r="R216" s="47">
        <v>5618</v>
      </c>
      <c r="S216" s="49">
        <v>371.51</v>
      </c>
      <c r="T216" s="48">
        <v>-3892.13</v>
      </c>
      <c r="U216" s="70">
        <v>6261.7836770499998</v>
      </c>
      <c r="V216" s="16" t="s">
        <v>113</v>
      </c>
      <c r="W216" s="45"/>
    </row>
    <row r="217" spans="1:23" s="16" customFormat="1" ht="13.5" customHeight="1" x14ac:dyDescent="0.2">
      <c r="A217" s="15">
        <v>89</v>
      </c>
      <c r="B217" s="15">
        <v>19</v>
      </c>
      <c r="C217" s="22"/>
      <c r="D217" s="16" t="s">
        <v>206</v>
      </c>
      <c r="E217" s="17">
        <v>2.4E-2</v>
      </c>
      <c r="F217" s="21">
        <v>43320</v>
      </c>
      <c r="G217" s="18">
        <v>43322</v>
      </c>
      <c r="H217" s="18">
        <v>45917</v>
      </c>
      <c r="I217" s="19">
        <v>6000</v>
      </c>
      <c r="J217" s="20" t="s">
        <v>70</v>
      </c>
      <c r="K217" s="69">
        <v>1.949E-2</v>
      </c>
      <c r="L217" s="69">
        <v>1.9820000000000001E-2</v>
      </c>
      <c r="M217" s="69">
        <v>1.9990000000000001E-2</v>
      </c>
      <c r="N217" s="45">
        <v>9161.84</v>
      </c>
      <c r="O217" s="47">
        <v>8549</v>
      </c>
      <c r="P217" s="48">
        <v>612.84</v>
      </c>
      <c r="Q217" s="45">
        <v>7211.84</v>
      </c>
      <c r="R217" s="47">
        <v>6599</v>
      </c>
      <c r="S217" s="49">
        <v>612.84</v>
      </c>
      <c r="T217" s="48">
        <v>700</v>
      </c>
      <c r="U217" s="70">
        <v>7564.6302120700002</v>
      </c>
      <c r="V217" s="16" t="s">
        <v>113</v>
      </c>
      <c r="W217" s="45"/>
    </row>
    <row r="218" spans="1:23" s="16" customFormat="1" ht="13.5" customHeight="1" x14ac:dyDescent="0.2">
      <c r="A218" s="15">
        <v>103</v>
      </c>
      <c r="B218" s="15">
        <v>7</v>
      </c>
      <c r="C218" s="22"/>
      <c r="D218" s="16" t="s">
        <v>252</v>
      </c>
      <c r="E218" s="17">
        <v>0.02</v>
      </c>
      <c r="F218" s="21">
        <v>43306</v>
      </c>
      <c r="G218" s="18">
        <v>43308</v>
      </c>
      <c r="H218" s="18">
        <v>48865</v>
      </c>
      <c r="I218" s="19">
        <v>4000</v>
      </c>
      <c r="J218" s="20" t="s">
        <v>70</v>
      </c>
      <c r="K218" s="69">
        <v>2.3940000000000003E-2</v>
      </c>
      <c r="L218" s="69">
        <v>2.4379999999999999E-2</v>
      </c>
      <c r="M218" s="69">
        <v>2.4699999999999996E-2</v>
      </c>
      <c r="N218" s="45">
        <v>3647.38</v>
      </c>
      <c r="O218" s="47">
        <v>3575</v>
      </c>
      <c r="P218" s="48">
        <v>72.38</v>
      </c>
      <c r="Q218" s="45">
        <v>3337.38</v>
      </c>
      <c r="R218" s="47">
        <v>3265</v>
      </c>
      <c r="S218" s="49">
        <v>72.38</v>
      </c>
      <c r="T218" s="48">
        <v>0</v>
      </c>
      <c r="U218" s="70">
        <v>3205.6585771199993</v>
      </c>
      <c r="V218" s="16" t="s">
        <v>113</v>
      </c>
      <c r="W218" s="45"/>
    </row>
    <row r="219" spans="1:23" s="16" customFormat="1" ht="13.5" customHeight="1" x14ac:dyDescent="0.2">
      <c r="A219" s="15">
        <v>105</v>
      </c>
      <c r="B219" s="15">
        <v>7</v>
      </c>
      <c r="C219" s="22"/>
      <c r="D219" s="16" t="s">
        <v>256</v>
      </c>
      <c r="E219" s="17">
        <v>2.75E-2</v>
      </c>
      <c r="F219" s="21">
        <v>43306</v>
      </c>
      <c r="G219" s="18">
        <v>43308</v>
      </c>
      <c r="H219" s="18">
        <v>47322</v>
      </c>
      <c r="I219" s="19">
        <v>4000</v>
      </c>
      <c r="J219" s="20" t="s">
        <v>70</v>
      </c>
      <c r="K219" s="69">
        <v>2.1989999999999999E-2</v>
      </c>
      <c r="L219" s="69">
        <v>2.2250000000000002E-2</v>
      </c>
      <c r="M219" s="69">
        <v>2.239E-2</v>
      </c>
      <c r="N219" s="45">
        <v>8778.76</v>
      </c>
      <c r="O219" s="47">
        <v>8528.0400000000009</v>
      </c>
      <c r="P219" s="48">
        <v>250.72</v>
      </c>
      <c r="Q219" s="45">
        <v>6478.76</v>
      </c>
      <c r="R219" s="47">
        <v>6228.04</v>
      </c>
      <c r="S219" s="49">
        <v>250.72</v>
      </c>
      <c r="T219" s="48">
        <v>0</v>
      </c>
      <c r="U219" s="70">
        <v>6880.8211772499999</v>
      </c>
      <c r="V219" s="16" t="s">
        <v>113</v>
      </c>
      <c r="W219" s="45"/>
    </row>
    <row r="220" spans="1:23" s="16" customFormat="1" ht="13.5" customHeight="1" x14ac:dyDescent="0.2">
      <c r="A220" s="15">
        <v>90</v>
      </c>
      <c r="B220" s="15">
        <v>11</v>
      </c>
      <c r="C220" s="22"/>
      <c r="D220" s="16" t="s">
        <v>208</v>
      </c>
      <c r="E220" s="17" t="s">
        <v>157</v>
      </c>
      <c r="F220" s="21">
        <v>43292</v>
      </c>
      <c r="G220" s="18">
        <v>43294</v>
      </c>
      <c r="H220" s="18">
        <v>46710</v>
      </c>
      <c r="I220" s="19">
        <v>4000</v>
      </c>
      <c r="J220" s="20" t="s">
        <v>70</v>
      </c>
      <c r="K220" s="69">
        <v>-0.14641999999999999</v>
      </c>
      <c r="L220" s="69">
        <v>-0.11861000000000001</v>
      </c>
      <c r="M220" s="69">
        <v>-0.11080999999999999</v>
      </c>
      <c r="N220" s="45">
        <v>4771.74</v>
      </c>
      <c r="O220" s="47">
        <v>4704.95</v>
      </c>
      <c r="P220" s="48">
        <v>66.790000000000006</v>
      </c>
      <c r="Q220" s="45">
        <v>3156.74</v>
      </c>
      <c r="R220" s="47">
        <v>3089.95</v>
      </c>
      <c r="S220" s="49">
        <v>66.790000000000006</v>
      </c>
      <c r="T220" s="48">
        <v>0</v>
      </c>
      <c r="U220" s="70">
        <v>3163.2310125299996</v>
      </c>
      <c r="V220" s="16" t="s">
        <v>113</v>
      </c>
      <c r="W220" s="45"/>
    </row>
    <row r="221" spans="1:23" s="16" customFormat="1" ht="13.5" customHeight="1" x14ac:dyDescent="0.2">
      <c r="A221" s="15">
        <v>95</v>
      </c>
      <c r="B221" s="15">
        <v>15</v>
      </c>
      <c r="C221" s="22"/>
      <c r="D221" s="16" t="s">
        <v>220</v>
      </c>
      <c r="E221" s="17">
        <v>0.01</v>
      </c>
      <c r="F221" s="21">
        <v>43292</v>
      </c>
      <c r="G221" s="18">
        <v>43294</v>
      </c>
      <c r="H221" s="18">
        <v>46199</v>
      </c>
      <c r="I221" s="19">
        <v>6000</v>
      </c>
      <c r="J221" s="20" t="s">
        <v>70</v>
      </c>
      <c r="K221" s="69">
        <v>2.0129999999999999E-2</v>
      </c>
      <c r="L221" s="69">
        <v>2.0480000000000002E-2</v>
      </c>
      <c r="M221" s="69">
        <v>2.0809999999999999E-2</v>
      </c>
      <c r="N221" s="45">
        <v>13636.83</v>
      </c>
      <c r="O221" s="47">
        <v>13199</v>
      </c>
      <c r="P221" s="48">
        <v>437.83</v>
      </c>
      <c r="Q221" s="45">
        <v>9026.83</v>
      </c>
      <c r="R221" s="47">
        <v>8589</v>
      </c>
      <c r="S221" s="49">
        <v>437.83</v>
      </c>
      <c r="T221" s="48">
        <v>0</v>
      </c>
      <c r="U221" s="70">
        <v>8342.8235177499992</v>
      </c>
      <c r="V221" s="16" t="s">
        <v>113</v>
      </c>
      <c r="W221" s="45"/>
    </row>
    <row r="222" spans="1:23" s="16" customFormat="1" ht="13.5" customHeight="1" x14ac:dyDescent="0.2">
      <c r="A222" s="15">
        <v>104</v>
      </c>
      <c r="B222" s="15">
        <v>5</v>
      </c>
      <c r="C222" s="22"/>
      <c r="D222" s="16" t="s">
        <v>255</v>
      </c>
      <c r="E222" s="17">
        <v>7.4999999999999997E-3</v>
      </c>
      <c r="F222" s="21">
        <v>43271</v>
      </c>
      <c r="G222" s="18">
        <v>43273</v>
      </c>
      <c r="H222" s="18">
        <v>44250</v>
      </c>
      <c r="I222" s="19">
        <v>5000</v>
      </c>
      <c r="J222" s="20" t="s">
        <v>70</v>
      </c>
      <c r="K222" s="69">
        <v>1.1619999999999998E-2</v>
      </c>
      <c r="L222" s="69">
        <v>1.2460000000000001E-2</v>
      </c>
      <c r="M222" s="69">
        <v>1.2659999999999999E-2</v>
      </c>
      <c r="N222" s="45">
        <v>5491.16</v>
      </c>
      <c r="O222" s="47">
        <v>5245</v>
      </c>
      <c r="P222" s="48">
        <v>246.16</v>
      </c>
      <c r="Q222" s="45">
        <v>5041.16</v>
      </c>
      <c r="R222" s="47">
        <v>4795</v>
      </c>
      <c r="S222" s="49">
        <v>246.16</v>
      </c>
      <c r="T222" s="48">
        <v>0</v>
      </c>
      <c r="U222" s="70">
        <v>4988.0480152399996</v>
      </c>
      <c r="V222" s="16" t="s">
        <v>113</v>
      </c>
      <c r="W222" s="45"/>
    </row>
    <row r="223" spans="1:23" s="16" customFormat="1" ht="13.5" customHeight="1" x14ac:dyDescent="0.2">
      <c r="A223" s="15">
        <v>78</v>
      </c>
      <c r="B223" s="15">
        <v>25</v>
      </c>
      <c r="C223" s="22"/>
      <c r="D223" s="16" t="s">
        <v>203</v>
      </c>
      <c r="E223" s="17">
        <v>2.5000000000000001E-2</v>
      </c>
      <c r="F223" s="21">
        <v>43271</v>
      </c>
      <c r="G223" s="18">
        <v>43273</v>
      </c>
      <c r="H223" s="18">
        <v>46990</v>
      </c>
      <c r="I223" s="19">
        <v>7000</v>
      </c>
      <c r="J223" s="20" t="s">
        <v>70</v>
      </c>
      <c r="K223" s="69">
        <v>2.1520000000000001E-2</v>
      </c>
      <c r="L223" s="69">
        <v>2.1770000000000001E-2</v>
      </c>
      <c r="M223" s="69">
        <v>2.1930000000000002E-2</v>
      </c>
      <c r="N223" s="45">
        <v>10123.26</v>
      </c>
      <c r="O223" s="47">
        <v>8917.6</v>
      </c>
      <c r="P223" s="48">
        <v>1205.6600000000001</v>
      </c>
      <c r="Q223" s="45">
        <v>8243.26</v>
      </c>
      <c r="R223" s="47">
        <v>7037.6</v>
      </c>
      <c r="S223" s="49">
        <v>1205.6600000000001</v>
      </c>
      <c r="T223" s="48">
        <v>830.59000000000765</v>
      </c>
      <c r="U223" s="70">
        <v>8653.8030462999996</v>
      </c>
      <c r="V223" s="16" t="s">
        <v>113</v>
      </c>
      <c r="W223" s="45"/>
    </row>
    <row r="224" spans="1:23" s="16" customFormat="1" ht="13.5" customHeight="1" x14ac:dyDescent="0.2">
      <c r="A224" s="15">
        <v>105</v>
      </c>
      <c r="B224" s="15">
        <v>6</v>
      </c>
      <c r="C224" s="22"/>
      <c r="D224" s="16" t="s">
        <v>256</v>
      </c>
      <c r="E224" s="17">
        <v>2.75E-2</v>
      </c>
      <c r="F224" s="21">
        <v>43271</v>
      </c>
      <c r="G224" s="18">
        <v>43273</v>
      </c>
      <c r="H224" s="18">
        <v>47322</v>
      </c>
      <c r="I224" s="19">
        <v>7000</v>
      </c>
      <c r="J224" s="20" t="s">
        <v>70</v>
      </c>
      <c r="K224" s="69">
        <v>2.298E-2</v>
      </c>
      <c r="L224" s="69">
        <v>2.3470000000000001E-2</v>
      </c>
      <c r="M224" s="69">
        <v>2.3740000000000001E-2</v>
      </c>
      <c r="N224" s="45">
        <v>6639.23</v>
      </c>
      <c r="O224" s="47">
        <v>6317.36</v>
      </c>
      <c r="P224" s="48">
        <v>321.87</v>
      </c>
      <c r="Q224" s="45">
        <v>5884.23</v>
      </c>
      <c r="R224" s="47">
        <v>5562.36</v>
      </c>
      <c r="S224" s="49">
        <v>321.87</v>
      </c>
      <c r="T224" s="48">
        <v>0</v>
      </c>
      <c r="U224" s="70">
        <v>6164.6943282499997</v>
      </c>
      <c r="V224" s="16" t="s">
        <v>113</v>
      </c>
      <c r="W224" s="45"/>
    </row>
    <row r="225" spans="1:23" s="16" customFormat="1" ht="13.5" customHeight="1" x14ac:dyDescent="0.2">
      <c r="A225" s="15">
        <v>105</v>
      </c>
      <c r="B225" s="15">
        <v>5</v>
      </c>
      <c r="C225" s="22"/>
      <c r="D225" s="16" t="s">
        <v>256</v>
      </c>
      <c r="E225" s="17">
        <v>2.75E-2</v>
      </c>
      <c r="F225" s="21">
        <v>43264</v>
      </c>
      <c r="G225" s="18">
        <v>43266</v>
      </c>
      <c r="H225" s="18">
        <v>47322</v>
      </c>
      <c r="I225" s="19">
        <v>7000</v>
      </c>
      <c r="J225" s="20" t="s">
        <v>70</v>
      </c>
      <c r="K225" s="69">
        <v>2.283E-2</v>
      </c>
      <c r="L225" s="69">
        <v>2.3140000000000001E-2</v>
      </c>
      <c r="M225" s="69">
        <v>2.334E-2</v>
      </c>
      <c r="N225" s="45">
        <v>5752</v>
      </c>
      <c r="O225" s="47">
        <v>5752</v>
      </c>
      <c r="P225" s="48">
        <v>0</v>
      </c>
      <c r="Q225" s="45">
        <v>5502</v>
      </c>
      <c r="R225" s="47">
        <v>5502</v>
      </c>
      <c r="S225" s="49">
        <v>0</v>
      </c>
      <c r="T225" s="48">
        <v>0</v>
      </c>
      <c r="U225" s="70">
        <v>5779.6294356099997</v>
      </c>
      <c r="V225" s="16" t="s">
        <v>113</v>
      </c>
      <c r="W225" s="45"/>
    </row>
    <row r="226" spans="1:23" s="16" customFormat="1" ht="13.5" customHeight="1" x14ac:dyDescent="0.2">
      <c r="A226" s="15">
        <v>89</v>
      </c>
      <c r="B226" s="15">
        <v>18</v>
      </c>
      <c r="C226" s="22"/>
      <c r="D226" s="16" t="s">
        <v>206</v>
      </c>
      <c r="E226" s="17">
        <v>2.4E-2</v>
      </c>
      <c r="F226" s="21">
        <v>43264</v>
      </c>
      <c r="G226" s="18">
        <v>43266</v>
      </c>
      <c r="H226" s="18">
        <v>45917</v>
      </c>
      <c r="I226" s="19">
        <v>5000</v>
      </c>
      <c r="J226" s="20" t="s">
        <v>70</v>
      </c>
      <c r="K226" s="69">
        <v>1.8429999999999998E-2</v>
      </c>
      <c r="L226" s="69">
        <v>1.8720000000000001E-2</v>
      </c>
      <c r="M226" s="69">
        <v>1.8880000000000001E-2</v>
      </c>
      <c r="N226" s="45">
        <v>4936</v>
      </c>
      <c r="O226" s="47">
        <v>4936</v>
      </c>
      <c r="P226" s="48">
        <v>0</v>
      </c>
      <c r="Q226" s="45">
        <v>4411</v>
      </c>
      <c r="R226" s="47">
        <v>4411</v>
      </c>
      <c r="S226" s="49">
        <v>0</v>
      </c>
      <c r="T226" s="48">
        <v>0</v>
      </c>
      <c r="U226" s="70">
        <v>4646.2036945199998</v>
      </c>
      <c r="V226" s="16" t="s">
        <v>113</v>
      </c>
      <c r="W226" s="45"/>
    </row>
    <row r="227" spans="1:23" s="16" customFormat="1" ht="13.5" customHeight="1" x14ac:dyDescent="0.2">
      <c r="A227" s="15">
        <v>90</v>
      </c>
      <c r="B227" s="15">
        <v>10</v>
      </c>
      <c r="C227" s="22"/>
      <c r="D227" s="16" t="s">
        <v>208</v>
      </c>
      <c r="E227" s="17" t="s">
        <v>157</v>
      </c>
      <c r="F227" s="21">
        <v>43264</v>
      </c>
      <c r="G227" s="18">
        <v>43266</v>
      </c>
      <c r="H227" s="18">
        <v>46710</v>
      </c>
      <c r="I227" s="19">
        <v>5000</v>
      </c>
      <c r="J227" s="20" t="s">
        <v>70</v>
      </c>
      <c r="K227" s="69">
        <v>-0.23167000000000001</v>
      </c>
      <c r="L227" s="69">
        <v>-0.19167000000000001</v>
      </c>
      <c r="M227" s="69">
        <v>-0.17507</v>
      </c>
      <c r="N227" s="45">
        <v>8759</v>
      </c>
      <c r="O227" s="47">
        <v>8759</v>
      </c>
      <c r="P227" s="48">
        <v>0</v>
      </c>
      <c r="Q227" s="45">
        <v>4859</v>
      </c>
      <c r="R227" s="47">
        <v>4859</v>
      </c>
      <c r="S227" s="49">
        <v>0</v>
      </c>
      <c r="T227" s="48">
        <v>0</v>
      </c>
      <c r="U227" s="70">
        <v>4902.7206825000003</v>
      </c>
      <c r="V227" s="16" t="s">
        <v>113</v>
      </c>
      <c r="W227" s="45"/>
    </row>
    <row r="228" spans="1:23" s="16" customFormat="1" ht="13.5" customHeight="1" x14ac:dyDescent="0.2">
      <c r="A228" s="15">
        <v>89</v>
      </c>
      <c r="B228" s="15">
        <v>17</v>
      </c>
      <c r="C228" s="22"/>
      <c r="D228" s="16" t="s">
        <v>206</v>
      </c>
      <c r="E228" s="17">
        <v>2.4E-2</v>
      </c>
      <c r="F228" s="21">
        <v>43257</v>
      </c>
      <c r="G228" s="18">
        <v>43259</v>
      </c>
      <c r="H228" s="18">
        <v>45917</v>
      </c>
      <c r="I228" s="19">
        <v>5000</v>
      </c>
      <c r="J228" s="20" t="s">
        <v>70</v>
      </c>
      <c r="K228" s="69">
        <v>1.7260000000000001E-2</v>
      </c>
      <c r="L228" s="69">
        <v>1.7489999999999999E-2</v>
      </c>
      <c r="M228" s="69">
        <v>1.7760000000000001E-2</v>
      </c>
      <c r="N228" s="45">
        <v>5715</v>
      </c>
      <c r="O228" s="47">
        <v>5715</v>
      </c>
      <c r="P228" s="48">
        <v>0</v>
      </c>
      <c r="Q228" s="45">
        <v>5000</v>
      </c>
      <c r="R228" s="47">
        <v>5000</v>
      </c>
      <c r="S228" s="49">
        <v>0</v>
      </c>
      <c r="T228" s="48">
        <v>0</v>
      </c>
      <c r="U228" s="70">
        <v>5307.095520509999</v>
      </c>
      <c r="V228" s="16" t="s">
        <v>113</v>
      </c>
      <c r="W228" s="45"/>
    </row>
    <row r="229" spans="1:23" s="16" customFormat="1" ht="13.5" customHeight="1" x14ac:dyDescent="0.2">
      <c r="A229" s="15">
        <v>105</v>
      </c>
      <c r="B229" s="15">
        <v>4</v>
      </c>
      <c r="C229" s="22"/>
      <c r="D229" s="16" t="s">
        <v>256</v>
      </c>
      <c r="E229" s="17">
        <v>2.75E-2</v>
      </c>
      <c r="F229" s="21">
        <v>43257</v>
      </c>
      <c r="G229" s="18">
        <v>43259</v>
      </c>
      <c r="H229" s="18">
        <v>47322</v>
      </c>
      <c r="I229" s="19">
        <v>7000</v>
      </c>
      <c r="J229" s="20" t="s">
        <v>70</v>
      </c>
      <c r="K229" s="69">
        <v>2.1850000000000001E-2</v>
      </c>
      <c r="L229" s="69">
        <v>2.2019999999999998E-2</v>
      </c>
      <c r="M229" s="69">
        <v>2.2250000000000002E-2</v>
      </c>
      <c r="N229" s="45">
        <v>9467</v>
      </c>
      <c r="O229" s="47">
        <v>9467</v>
      </c>
      <c r="P229" s="48">
        <v>0</v>
      </c>
      <c r="Q229" s="45">
        <v>8217</v>
      </c>
      <c r="R229" s="47">
        <v>8217</v>
      </c>
      <c r="S229" s="49">
        <v>0</v>
      </c>
      <c r="T229" s="48">
        <v>0</v>
      </c>
      <c r="U229" s="70">
        <v>8720.4299493399994</v>
      </c>
      <c r="V229" s="16" t="s">
        <v>113</v>
      </c>
      <c r="W229" s="45"/>
    </row>
    <row r="230" spans="1:23" s="16" customFormat="1" ht="13.5" customHeight="1" x14ac:dyDescent="0.2">
      <c r="A230" s="15">
        <v>104</v>
      </c>
      <c r="B230" s="15">
        <v>4</v>
      </c>
      <c r="C230" s="22"/>
      <c r="D230" s="16" t="s">
        <v>255</v>
      </c>
      <c r="E230" s="17">
        <v>7.4999999999999997E-3</v>
      </c>
      <c r="F230" s="21">
        <v>43257</v>
      </c>
      <c r="G230" s="18">
        <v>43259</v>
      </c>
      <c r="H230" s="18">
        <v>44250</v>
      </c>
      <c r="I230" s="19">
        <v>5000</v>
      </c>
      <c r="J230" s="20" t="s">
        <v>70</v>
      </c>
      <c r="K230" s="69">
        <v>1.073E-2</v>
      </c>
      <c r="L230" s="69">
        <v>1.107E-2</v>
      </c>
      <c r="M230" s="69">
        <v>1.1259999999999999E-2</v>
      </c>
      <c r="N230" s="45">
        <v>6453</v>
      </c>
      <c r="O230" s="47">
        <v>6380</v>
      </c>
      <c r="P230" s="48">
        <v>73</v>
      </c>
      <c r="Q230" s="45">
        <v>5293</v>
      </c>
      <c r="R230" s="47">
        <v>5220</v>
      </c>
      <c r="S230" s="49">
        <v>73</v>
      </c>
      <c r="T230" s="48">
        <v>0</v>
      </c>
      <c r="U230" s="70">
        <v>5254.1143287599989</v>
      </c>
      <c r="V230" s="16" t="s">
        <v>113</v>
      </c>
      <c r="W230" s="45"/>
    </row>
    <row r="231" spans="1:23" s="16" customFormat="1" ht="13.5" customHeight="1" x14ac:dyDescent="0.2">
      <c r="A231" s="15">
        <v>95</v>
      </c>
      <c r="B231" s="15">
        <v>14</v>
      </c>
      <c r="C231" s="22"/>
      <c r="D231" s="16" t="s">
        <v>220</v>
      </c>
      <c r="E231" s="17">
        <v>0.01</v>
      </c>
      <c r="F231" s="21">
        <v>43243</v>
      </c>
      <c r="G231" s="18">
        <v>43245</v>
      </c>
      <c r="H231" s="18">
        <v>46199</v>
      </c>
      <c r="I231" s="19">
        <v>6000</v>
      </c>
      <c r="J231" s="20" t="s">
        <v>70</v>
      </c>
      <c r="K231" s="69">
        <v>1.821E-2</v>
      </c>
      <c r="L231" s="69">
        <v>1.856E-2</v>
      </c>
      <c r="M231" s="69">
        <v>1.8790000000000001E-2</v>
      </c>
      <c r="N231" s="45">
        <v>6351</v>
      </c>
      <c r="O231" s="47">
        <v>6208</v>
      </c>
      <c r="P231" s="48">
        <v>143</v>
      </c>
      <c r="Q231" s="45">
        <v>5776</v>
      </c>
      <c r="R231" s="47">
        <v>5633</v>
      </c>
      <c r="S231" s="49">
        <v>143</v>
      </c>
      <c r="T231" s="48">
        <v>0</v>
      </c>
      <c r="U231" s="70">
        <v>5460.3299695900005</v>
      </c>
      <c r="V231" s="16" t="s">
        <v>113</v>
      </c>
      <c r="W231" s="45"/>
    </row>
    <row r="232" spans="1:23" s="16" customFormat="1" ht="13.5" customHeight="1" x14ac:dyDescent="0.2">
      <c r="A232" s="15">
        <v>52</v>
      </c>
      <c r="B232" s="15">
        <v>15</v>
      </c>
      <c r="C232" s="22"/>
      <c r="D232" s="16" t="s">
        <v>143</v>
      </c>
      <c r="E232" s="17">
        <v>4.7E-2</v>
      </c>
      <c r="F232" s="21">
        <v>43243</v>
      </c>
      <c r="G232" s="18">
        <v>43245</v>
      </c>
      <c r="H232" s="18">
        <v>44816</v>
      </c>
      <c r="I232" s="19">
        <v>4000</v>
      </c>
      <c r="J232" s="20" t="s">
        <v>70</v>
      </c>
      <c r="K232" s="69">
        <v>1.171E-2</v>
      </c>
      <c r="L232" s="69">
        <v>1.205E-2</v>
      </c>
      <c r="M232" s="69">
        <v>1.213E-2</v>
      </c>
      <c r="N232" s="45">
        <v>2059.56</v>
      </c>
      <c r="O232" s="47">
        <v>1975</v>
      </c>
      <c r="P232" s="48">
        <v>84.56</v>
      </c>
      <c r="Q232" s="45">
        <v>1424.56</v>
      </c>
      <c r="R232" s="47">
        <v>1340</v>
      </c>
      <c r="S232" s="49">
        <v>84.56</v>
      </c>
      <c r="T232" s="48">
        <v>0</v>
      </c>
      <c r="U232" s="70">
        <v>1678.8172602300001</v>
      </c>
      <c r="V232" s="16" t="s">
        <v>113</v>
      </c>
      <c r="W232" s="45"/>
    </row>
    <row r="233" spans="1:23" s="16" customFormat="1" ht="13.5" customHeight="1" x14ac:dyDescent="0.2">
      <c r="A233" s="15">
        <v>94</v>
      </c>
      <c r="B233" s="15">
        <v>16</v>
      </c>
      <c r="C233" s="22"/>
      <c r="D233" s="16" t="s">
        <v>219</v>
      </c>
      <c r="E233" s="17">
        <v>9.4999999999999998E-3</v>
      </c>
      <c r="F233" s="21">
        <v>43243</v>
      </c>
      <c r="G233" s="18">
        <v>43245</v>
      </c>
      <c r="H233" s="18">
        <v>47618</v>
      </c>
      <c r="I233" s="19">
        <v>6000</v>
      </c>
      <c r="J233" s="20" t="s">
        <v>70</v>
      </c>
      <c r="K233" s="69">
        <v>2.2170000000000002E-2</v>
      </c>
      <c r="L233" s="69">
        <v>2.247E-2</v>
      </c>
      <c r="M233" s="69">
        <v>2.273E-2</v>
      </c>
      <c r="N233" s="45">
        <v>8600.5300000000007</v>
      </c>
      <c r="O233" s="47">
        <v>8020</v>
      </c>
      <c r="P233" s="48">
        <v>580.53</v>
      </c>
      <c r="Q233" s="45">
        <v>6580.53</v>
      </c>
      <c r="R233" s="47">
        <v>6000</v>
      </c>
      <c r="S233" s="49">
        <v>580.53</v>
      </c>
      <c r="T233" s="48">
        <v>0</v>
      </c>
      <c r="U233" s="70">
        <v>5694.84077024</v>
      </c>
      <c r="V233" s="16" t="s">
        <v>113</v>
      </c>
      <c r="W233" s="45"/>
    </row>
    <row r="234" spans="1:23" s="16" customFormat="1" ht="13.5" customHeight="1" x14ac:dyDescent="0.2">
      <c r="A234" s="15">
        <v>49</v>
      </c>
      <c r="B234" s="15">
        <v>13</v>
      </c>
      <c r="C234" s="22" t="s">
        <v>258</v>
      </c>
      <c r="D234" s="16" t="s">
        <v>137</v>
      </c>
      <c r="E234" s="17">
        <v>4.2000000000000003E-2</v>
      </c>
      <c r="F234" s="21">
        <v>43229</v>
      </c>
      <c r="G234" s="18">
        <v>43231</v>
      </c>
      <c r="H234" s="18">
        <v>50013</v>
      </c>
      <c r="I234" s="19">
        <v>6000</v>
      </c>
      <c r="J234" s="20" t="s">
        <v>70</v>
      </c>
      <c r="K234" s="69">
        <v>2.4340000000000001E-2</v>
      </c>
      <c r="L234" s="69">
        <v>2.452E-2</v>
      </c>
      <c r="M234" s="69">
        <v>2.4699999999999996E-2</v>
      </c>
      <c r="N234" s="45">
        <v>1243</v>
      </c>
      <c r="O234" s="47">
        <v>1243</v>
      </c>
      <c r="P234" s="48">
        <v>0</v>
      </c>
      <c r="Q234" s="45">
        <v>1073</v>
      </c>
      <c r="R234" s="47">
        <v>1073</v>
      </c>
      <c r="S234" s="49">
        <v>0</v>
      </c>
      <c r="T234" s="48">
        <v>-563</v>
      </c>
      <c r="U234" s="70">
        <v>1369.6321833366701</v>
      </c>
      <c r="V234" s="16" t="s">
        <v>113</v>
      </c>
      <c r="W234" s="45"/>
    </row>
    <row r="235" spans="1:23" s="16" customFormat="1" ht="13.5" customHeight="1" x14ac:dyDescent="0.2">
      <c r="A235" s="15">
        <v>100</v>
      </c>
      <c r="B235" s="15">
        <v>11</v>
      </c>
      <c r="C235" s="22"/>
      <c r="D235" s="16" t="s">
        <v>249</v>
      </c>
      <c r="E235" s="17">
        <v>2.5000000000000001E-3</v>
      </c>
      <c r="F235" s="21">
        <v>43229</v>
      </c>
      <c r="G235" s="18">
        <v>43231</v>
      </c>
      <c r="H235" s="18">
        <v>46428</v>
      </c>
      <c r="I235" s="19">
        <v>6000</v>
      </c>
      <c r="J235" s="20" t="s">
        <v>70</v>
      </c>
      <c r="K235" s="69">
        <v>1.6399999999999998E-2</v>
      </c>
      <c r="L235" s="69">
        <v>1.677E-2</v>
      </c>
      <c r="M235" s="69">
        <v>1.6979999999999999E-2</v>
      </c>
      <c r="N235" s="45">
        <v>5730</v>
      </c>
      <c r="O235" s="47">
        <v>5730</v>
      </c>
      <c r="P235" s="48">
        <v>0</v>
      </c>
      <c r="Q235" s="45">
        <v>5030</v>
      </c>
      <c r="R235" s="47">
        <v>5030</v>
      </c>
      <c r="S235" s="49">
        <v>0</v>
      </c>
      <c r="T235" s="48">
        <v>0</v>
      </c>
      <c r="U235" s="45">
        <v>4453.0616849900007</v>
      </c>
      <c r="V235" s="16" t="s">
        <v>113</v>
      </c>
      <c r="W235" s="45"/>
    </row>
    <row r="236" spans="1:23" s="16" customFormat="1" ht="13.5" customHeight="1" x14ac:dyDescent="0.2">
      <c r="A236" s="15">
        <v>97</v>
      </c>
      <c r="B236" s="15">
        <v>18</v>
      </c>
      <c r="C236" s="22"/>
      <c r="D236" s="16" t="s">
        <v>222</v>
      </c>
      <c r="E236" s="17">
        <v>4.4999999999999997E-3</v>
      </c>
      <c r="F236" s="21">
        <v>43229</v>
      </c>
      <c r="G236" s="18">
        <v>43231</v>
      </c>
      <c r="H236" s="18">
        <v>45224</v>
      </c>
      <c r="I236" s="19">
        <v>6000</v>
      </c>
      <c r="J236" s="20" t="s">
        <v>70</v>
      </c>
      <c r="K236" s="69">
        <v>1.188E-2</v>
      </c>
      <c r="L236" s="69">
        <v>1.222E-2</v>
      </c>
      <c r="M236" s="69">
        <v>1.251E-2</v>
      </c>
      <c r="N236" s="45">
        <v>2205</v>
      </c>
      <c r="O236" s="47">
        <v>2205</v>
      </c>
      <c r="P236" s="48">
        <v>0</v>
      </c>
      <c r="Q236" s="45">
        <v>1835</v>
      </c>
      <c r="R236" s="47">
        <v>1835</v>
      </c>
      <c r="S236" s="49">
        <v>0</v>
      </c>
      <c r="T236" s="48">
        <v>0</v>
      </c>
      <c r="U236" s="45">
        <v>1765.1124109700002</v>
      </c>
      <c r="V236" s="16" t="s">
        <v>113</v>
      </c>
      <c r="W236" s="45"/>
    </row>
    <row r="237" spans="1:23" s="16" customFormat="1" ht="13.5" customHeight="1" x14ac:dyDescent="0.2">
      <c r="A237" s="15">
        <v>103</v>
      </c>
      <c r="B237" s="15">
        <v>6</v>
      </c>
      <c r="C237" s="22"/>
      <c r="D237" s="16" t="s">
        <v>252</v>
      </c>
      <c r="E237" s="17">
        <v>0.02</v>
      </c>
      <c r="F237" s="21">
        <v>43215</v>
      </c>
      <c r="G237" s="18">
        <v>43217</v>
      </c>
      <c r="H237" s="18">
        <v>48865</v>
      </c>
      <c r="I237" s="19">
        <v>5000</v>
      </c>
      <c r="J237" s="20" t="s">
        <v>70</v>
      </c>
      <c r="K237" s="69">
        <v>2.2030000000000004E-2</v>
      </c>
      <c r="L237" s="69">
        <v>2.2239999999999996E-2</v>
      </c>
      <c r="M237" s="69">
        <v>2.2509999999999999E-2</v>
      </c>
      <c r="N237" s="45">
        <v>5163.88</v>
      </c>
      <c r="O237" s="47">
        <v>4675</v>
      </c>
      <c r="P237" s="48">
        <v>488.88</v>
      </c>
      <c r="Q237" s="45">
        <v>4463.88</v>
      </c>
      <c r="R237" s="47">
        <v>3975</v>
      </c>
      <c r="S237" s="49">
        <v>488.88</v>
      </c>
      <c r="T237" s="48">
        <v>0</v>
      </c>
      <c r="U237" s="45">
        <v>4381.7398850000009</v>
      </c>
      <c r="V237" s="16" t="s">
        <v>113</v>
      </c>
      <c r="W237" s="45"/>
    </row>
    <row r="238" spans="1:23" s="16" customFormat="1" ht="13.5" customHeight="1" x14ac:dyDescent="0.2">
      <c r="A238" s="15">
        <v>105</v>
      </c>
      <c r="B238" s="15">
        <v>3</v>
      </c>
      <c r="C238" s="22"/>
      <c r="D238" s="16" t="s">
        <v>256</v>
      </c>
      <c r="E238" s="17">
        <v>2.75E-2</v>
      </c>
      <c r="F238" s="21">
        <v>43215</v>
      </c>
      <c r="G238" s="18">
        <v>43217</v>
      </c>
      <c r="H238" s="18">
        <v>47322</v>
      </c>
      <c r="I238" s="19">
        <v>6000</v>
      </c>
      <c r="J238" s="20" t="s">
        <v>70</v>
      </c>
      <c r="K238" s="69">
        <v>1.874E-2</v>
      </c>
      <c r="L238" s="69">
        <v>1.898E-2</v>
      </c>
      <c r="M238" s="69">
        <v>1.925E-2</v>
      </c>
      <c r="N238" s="45">
        <v>11274.85</v>
      </c>
      <c r="O238" s="47">
        <v>10375</v>
      </c>
      <c r="P238" s="48">
        <v>899.85</v>
      </c>
      <c r="Q238" s="45">
        <v>8184.85</v>
      </c>
      <c r="R238" s="47">
        <v>7285</v>
      </c>
      <c r="S238" s="49">
        <v>899.85</v>
      </c>
      <c r="T238" s="48">
        <v>0</v>
      </c>
      <c r="U238" s="45">
        <v>8921.7602136900005</v>
      </c>
      <c r="V238" s="16" t="s">
        <v>113</v>
      </c>
      <c r="W238" s="45"/>
    </row>
    <row r="239" spans="1:23" s="16" customFormat="1" ht="13.5" customHeight="1" x14ac:dyDescent="0.2">
      <c r="A239" s="15">
        <v>104</v>
      </c>
      <c r="B239" s="15">
        <v>3</v>
      </c>
      <c r="C239" s="22"/>
      <c r="D239" s="16" t="s">
        <v>255</v>
      </c>
      <c r="E239" s="17">
        <v>7.4999999999999997E-3</v>
      </c>
      <c r="F239" s="21">
        <v>43215</v>
      </c>
      <c r="G239" s="18">
        <v>43217</v>
      </c>
      <c r="H239" s="18">
        <v>44250</v>
      </c>
      <c r="I239" s="19">
        <v>6000</v>
      </c>
      <c r="J239" s="20" t="s">
        <v>70</v>
      </c>
      <c r="K239" s="69">
        <v>8.1099999999999992E-3</v>
      </c>
      <c r="L239" s="69">
        <v>8.6499999999999997E-3</v>
      </c>
      <c r="M239" s="69">
        <v>9.0799999999999995E-3</v>
      </c>
      <c r="N239" s="45">
        <v>6392.99</v>
      </c>
      <c r="O239" s="47">
        <v>5840</v>
      </c>
      <c r="P239" s="48">
        <v>552.99</v>
      </c>
      <c r="Q239" s="45">
        <v>5292.99</v>
      </c>
      <c r="R239" s="47">
        <v>4740</v>
      </c>
      <c r="S239" s="49">
        <v>552.99</v>
      </c>
      <c r="T239" s="48">
        <v>0</v>
      </c>
      <c r="U239" s="45">
        <v>5282.8602864100003</v>
      </c>
      <c r="V239" s="16" t="s">
        <v>113</v>
      </c>
      <c r="W239" s="45"/>
    </row>
    <row r="240" spans="1:23" s="16" customFormat="1" ht="13.5" customHeight="1" x14ac:dyDescent="0.2">
      <c r="A240" s="15">
        <v>94</v>
      </c>
      <c r="B240" s="15">
        <v>15</v>
      </c>
      <c r="C240" s="22"/>
      <c r="D240" s="16" t="s">
        <v>219</v>
      </c>
      <c r="E240" s="17">
        <v>9.4999999999999998E-3</v>
      </c>
      <c r="F240" s="21">
        <v>43201</v>
      </c>
      <c r="G240" s="18">
        <v>43203</v>
      </c>
      <c r="H240" s="18">
        <v>47618</v>
      </c>
      <c r="I240" s="19">
        <v>5000</v>
      </c>
      <c r="J240" s="20" t="s">
        <v>70</v>
      </c>
      <c r="K240" s="69">
        <v>1.942E-2</v>
      </c>
      <c r="L240" s="69">
        <v>1.9720000000000001E-2</v>
      </c>
      <c r="M240" s="69">
        <v>1.9820000000000001E-2</v>
      </c>
      <c r="N240" s="45">
        <v>10911.45</v>
      </c>
      <c r="O240" s="47">
        <v>9925</v>
      </c>
      <c r="P240" s="48">
        <v>986.45</v>
      </c>
      <c r="Q240" s="45">
        <v>6981.45</v>
      </c>
      <c r="R240" s="47">
        <v>5995</v>
      </c>
      <c r="S240" s="49">
        <v>986.45</v>
      </c>
      <c r="T240" s="48">
        <v>0</v>
      </c>
      <c r="U240" s="45">
        <v>6281.207631360001</v>
      </c>
      <c r="V240" s="16" t="s">
        <v>113</v>
      </c>
      <c r="W240" s="45"/>
    </row>
    <row r="241" spans="1:23" s="16" customFormat="1" ht="13.5" customHeight="1" x14ac:dyDescent="0.2">
      <c r="A241" s="15">
        <v>100</v>
      </c>
      <c r="B241" s="15">
        <v>10</v>
      </c>
      <c r="C241" s="22"/>
      <c r="D241" s="16" t="s">
        <v>249</v>
      </c>
      <c r="E241" s="17">
        <v>2.5000000000000001E-3</v>
      </c>
      <c r="F241" s="21">
        <v>43201</v>
      </c>
      <c r="G241" s="18">
        <v>43203</v>
      </c>
      <c r="H241" s="18">
        <v>46428</v>
      </c>
      <c r="I241" s="19">
        <v>5000</v>
      </c>
      <c r="J241" s="20" t="s">
        <v>70</v>
      </c>
      <c r="K241" s="69">
        <v>1.5480000000000001E-2</v>
      </c>
      <c r="L241" s="69">
        <v>1.5769999999999999E-2</v>
      </c>
      <c r="M241" s="69">
        <v>1.5949999999999999E-2</v>
      </c>
      <c r="N241" s="45">
        <v>11006.98</v>
      </c>
      <c r="O241" s="47">
        <v>10082</v>
      </c>
      <c r="P241" s="48">
        <v>924.98</v>
      </c>
      <c r="Q241" s="45">
        <v>6431.98</v>
      </c>
      <c r="R241" s="47">
        <v>5507</v>
      </c>
      <c r="S241" s="49">
        <v>924.98</v>
      </c>
      <c r="T241" s="48">
        <v>0</v>
      </c>
      <c r="U241" s="45">
        <v>5736.4462599600001</v>
      </c>
      <c r="V241" s="16" t="s">
        <v>113</v>
      </c>
      <c r="W241" s="45"/>
    </row>
    <row r="242" spans="1:23" s="16" customFormat="1" ht="13.5" customHeight="1" x14ac:dyDescent="0.2">
      <c r="A242" s="15">
        <v>52</v>
      </c>
      <c r="B242" s="15">
        <v>14</v>
      </c>
      <c r="C242" s="22"/>
      <c r="D242" s="16" t="s">
        <v>143</v>
      </c>
      <c r="E242" s="17">
        <v>4.7E-2</v>
      </c>
      <c r="F242" s="21">
        <v>43201</v>
      </c>
      <c r="G242" s="18">
        <v>43203</v>
      </c>
      <c r="H242" s="18">
        <v>44816</v>
      </c>
      <c r="I242" s="19">
        <v>4000</v>
      </c>
      <c r="J242" s="20" t="s">
        <v>70</v>
      </c>
      <c r="K242" s="69">
        <v>9.0399999999999994E-3</v>
      </c>
      <c r="L242" s="69">
        <v>9.2800000000000001E-3</v>
      </c>
      <c r="M242" s="69">
        <v>9.6500000000000006E-3</v>
      </c>
      <c r="N242" s="45">
        <v>7462.83</v>
      </c>
      <c r="O242" s="47">
        <v>7029</v>
      </c>
      <c r="P242" s="48">
        <v>433.83</v>
      </c>
      <c r="Q242" s="45">
        <v>4433.83</v>
      </c>
      <c r="R242" s="47">
        <v>4000</v>
      </c>
      <c r="S242" s="49">
        <v>433.83</v>
      </c>
      <c r="T242" s="48">
        <v>0</v>
      </c>
      <c r="U242" s="45">
        <v>5275.7596625099995</v>
      </c>
      <c r="V242" s="16" t="s">
        <v>113</v>
      </c>
      <c r="W242" s="45"/>
    </row>
    <row r="243" spans="1:23" s="16" customFormat="1" ht="13.5" customHeight="1" x14ac:dyDescent="0.2">
      <c r="A243" s="15">
        <v>105</v>
      </c>
      <c r="B243" s="15">
        <v>2</v>
      </c>
      <c r="C243" s="22"/>
      <c r="D243" s="16" t="s">
        <v>256</v>
      </c>
      <c r="E243" s="17">
        <v>2.75E-2</v>
      </c>
      <c r="F243" s="21">
        <v>43180</v>
      </c>
      <c r="G243" s="18">
        <v>43182</v>
      </c>
      <c r="H243" s="18">
        <v>47322</v>
      </c>
      <c r="I243" s="19">
        <v>4000</v>
      </c>
      <c r="J243" s="20" t="s">
        <v>70</v>
      </c>
      <c r="K243" s="69">
        <v>2.0910000000000002E-2</v>
      </c>
      <c r="L243" s="69">
        <v>2.1129999999999999E-2</v>
      </c>
      <c r="M243" s="69">
        <v>2.1309999999999999E-2</v>
      </c>
      <c r="N243" s="45">
        <v>9352.4699999999993</v>
      </c>
      <c r="O243" s="47">
        <v>8755</v>
      </c>
      <c r="P243" s="48">
        <v>597.47</v>
      </c>
      <c r="Q243" s="45">
        <v>6002.47</v>
      </c>
      <c r="R243" s="47">
        <v>5405</v>
      </c>
      <c r="S243" s="49">
        <v>597.47</v>
      </c>
      <c r="T243" s="48">
        <v>0</v>
      </c>
      <c r="U243" s="45">
        <v>6396.0511910999994</v>
      </c>
      <c r="V243" s="16" t="s">
        <v>113</v>
      </c>
      <c r="W243" s="45"/>
    </row>
    <row r="244" spans="1:23" s="16" customFormat="1" ht="13.5" customHeight="1" x14ac:dyDescent="0.2">
      <c r="A244" s="15">
        <v>89</v>
      </c>
      <c r="B244" s="15">
        <v>16</v>
      </c>
      <c r="C244" s="22"/>
      <c r="D244" s="16" t="s">
        <v>206</v>
      </c>
      <c r="E244" s="17">
        <v>2.4E-2</v>
      </c>
      <c r="F244" s="21">
        <v>43180</v>
      </c>
      <c r="G244" s="18">
        <v>43182</v>
      </c>
      <c r="H244" s="18">
        <v>45917</v>
      </c>
      <c r="I244" s="19">
        <v>4000</v>
      </c>
      <c r="J244" s="20" t="s">
        <v>70</v>
      </c>
      <c r="K244" s="69">
        <v>1.6E-2</v>
      </c>
      <c r="L244" s="69">
        <v>1.6389999999999998E-2</v>
      </c>
      <c r="M244" s="69">
        <v>1.668E-2</v>
      </c>
      <c r="N244" s="45">
        <v>3957.67</v>
      </c>
      <c r="O244" s="47">
        <v>3611</v>
      </c>
      <c r="P244" s="48">
        <v>346.67</v>
      </c>
      <c r="Q244" s="45">
        <v>3357.67</v>
      </c>
      <c r="R244" s="47">
        <v>3011</v>
      </c>
      <c r="S244" s="49">
        <v>346.67</v>
      </c>
      <c r="T244" s="48">
        <v>0</v>
      </c>
      <c r="U244" s="45">
        <v>3577.3437194200001</v>
      </c>
      <c r="V244" s="16" t="s">
        <v>113</v>
      </c>
      <c r="W244" s="45"/>
    </row>
    <row r="245" spans="1:23" s="16" customFormat="1" ht="13.5" customHeight="1" x14ac:dyDescent="0.2">
      <c r="A245" s="15">
        <v>104</v>
      </c>
      <c r="B245" s="15">
        <v>2</v>
      </c>
      <c r="C245" s="22"/>
      <c r="D245" s="16" t="s">
        <v>255</v>
      </c>
      <c r="E245" s="17">
        <v>7.4999999999999997E-3</v>
      </c>
      <c r="F245" s="21">
        <v>43180</v>
      </c>
      <c r="G245" s="18">
        <v>43182</v>
      </c>
      <c r="H245" s="18">
        <v>44250</v>
      </c>
      <c r="I245" s="19">
        <v>4000</v>
      </c>
      <c r="J245" s="20" t="s">
        <v>70</v>
      </c>
      <c r="K245" s="69">
        <v>8.7200000000000003E-3</v>
      </c>
      <c r="L245" s="69">
        <v>9.0900000000000009E-3</v>
      </c>
      <c r="M245" s="69">
        <v>9.1400000000000006E-3</v>
      </c>
      <c r="N245" s="45">
        <v>8482.76</v>
      </c>
      <c r="O245" s="47">
        <v>8075</v>
      </c>
      <c r="P245" s="48">
        <v>407.76</v>
      </c>
      <c r="Q245" s="45">
        <v>5012.76</v>
      </c>
      <c r="R245" s="47">
        <v>4605</v>
      </c>
      <c r="S245" s="49">
        <v>407.76</v>
      </c>
      <c r="T245" s="48">
        <v>0</v>
      </c>
      <c r="U245" s="45">
        <v>4992.7856680700006</v>
      </c>
      <c r="V245" s="16" t="s">
        <v>113</v>
      </c>
      <c r="W245" s="45"/>
    </row>
    <row r="246" spans="1:23" s="16" customFormat="1" ht="13.5" customHeight="1" x14ac:dyDescent="0.2">
      <c r="A246" s="15">
        <v>103</v>
      </c>
      <c r="B246" s="15">
        <v>5</v>
      </c>
      <c r="C246" s="22"/>
      <c r="D246" s="16" t="s">
        <v>252</v>
      </c>
      <c r="E246" s="17">
        <v>0.02</v>
      </c>
      <c r="F246" s="21">
        <v>43166</v>
      </c>
      <c r="G246" s="18">
        <v>43168</v>
      </c>
      <c r="H246" s="18">
        <v>48865</v>
      </c>
      <c r="I246" s="19">
        <v>4000</v>
      </c>
      <c r="J246" s="20" t="s">
        <v>70</v>
      </c>
      <c r="K246" s="69">
        <v>2.3959999999999999E-2</v>
      </c>
      <c r="L246" s="69">
        <v>2.426E-2</v>
      </c>
      <c r="M246" s="69">
        <v>2.4500000000000001E-2</v>
      </c>
      <c r="N246" s="45">
        <v>4810</v>
      </c>
      <c r="O246" s="47">
        <v>4680</v>
      </c>
      <c r="P246" s="48">
        <v>130</v>
      </c>
      <c r="Q246" s="45">
        <v>4130</v>
      </c>
      <c r="R246" s="47">
        <v>4000</v>
      </c>
      <c r="S246" s="49">
        <v>130</v>
      </c>
      <c r="T246" s="48">
        <v>0</v>
      </c>
      <c r="U246" s="45">
        <v>3936.5821013700011</v>
      </c>
      <c r="V246" s="16" t="s">
        <v>113</v>
      </c>
      <c r="W246" s="45"/>
    </row>
    <row r="247" spans="1:23" s="16" customFormat="1" ht="13.5" customHeight="1" x14ac:dyDescent="0.2">
      <c r="A247" s="15">
        <v>78</v>
      </c>
      <c r="B247" s="15">
        <v>24</v>
      </c>
      <c r="C247" s="22"/>
      <c r="D247" s="16" t="s">
        <v>203</v>
      </c>
      <c r="E247" s="17">
        <v>2.5000000000000001E-2</v>
      </c>
      <c r="F247" s="21">
        <v>43166</v>
      </c>
      <c r="G247" s="18">
        <v>43168</v>
      </c>
      <c r="H247" s="18">
        <v>46990</v>
      </c>
      <c r="I247" s="19">
        <v>4000</v>
      </c>
      <c r="J247" s="20" t="s">
        <v>70</v>
      </c>
      <c r="K247" s="69">
        <v>1.898E-2</v>
      </c>
      <c r="L247" s="69">
        <v>1.9199999999999998E-2</v>
      </c>
      <c r="M247" s="69">
        <v>1.9290000000000002E-2</v>
      </c>
      <c r="N247" s="45">
        <v>8845</v>
      </c>
      <c r="O247" s="47">
        <v>8845</v>
      </c>
      <c r="P247" s="48">
        <v>0</v>
      </c>
      <c r="Q247" s="45">
        <v>4535</v>
      </c>
      <c r="R247" s="47">
        <v>4535</v>
      </c>
      <c r="S247" s="49">
        <v>0</v>
      </c>
      <c r="T247" s="48">
        <v>0</v>
      </c>
      <c r="U247" s="45">
        <v>4842.9470277299997</v>
      </c>
      <c r="V247" s="16" t="s">
        <v>113</v>
      </c>
      <c r="W247" s="45"/>
    </row>
    <row r="248" spans="1:23" s="16" customFormat="1" ht="13.5" customHeight="1" x14ac:dyDescent="0.2">
      <c r="A248" s="15">
        <v>97</v>
      </c>
      <c r="B248" s="15">
        <v>17</v>
      </c>
      <c r="C248" s="22"/>
      <c r="D248" s="16" t="s">
        <v>222</v>
      </c>
      <c r="E248" s="17">
        <v>4.4999999999999997E-3</v>
      </c>
      <c r="F248" s="21">
        <v>43166</v>
      </c>
      <c r="G248" s="18">
        <v>43168</v>
      </c>
      <c r="H248" s="18">
        <v>45224</v>
      </c>
      <c r="I248" s="19">
        <v>4000</v>
      </c>
      <c r="J248" s="20" t="s">
        <v>70</v>
      </c>
      <c r="K248" s="69">
        <v>1.226E-2</v>
      </c>
      <c r="L248" s="69">
        <v>1.256E-2</v>
      </c>
      <c r="M248" s="69">
        <v>1.2800000000000001E-2</v>
      </c>
      <c r="N248" s="45">
        <v>5237</v>
      </c>
      <c r="O248" s="47">
        <v>5202</v>
      </c>
      <c r="P248" s="48">
        <v>35</v>
      </c>
      <c r="Q248" s="45">
        <v>4035</v>
      </c>
      <c r="R248" s="47">
        <v>4000</v>
      </c>
      <c r="S248" s="49">
        <v>35</v>
      </c>
      <c r="T248" s="48">
        <v>0</v>
      </c>
      <c r="U248" s="45">
        <v>3866.01888766</v>
      </c>
      <c r="V248" s="16" t="s">
        <v>113</v>
      </c>
      <c r="W248" s="45"/>
    </row>
    <row r="249" spans="1:23" s="16" customFormat="1" ht="13.5" customHeight="1" x14ac:dyDescent="0.2">
      <c r="A249" s="15">
        <v>105</v>
      </c>
      <c r="B249" s="15">
        <v>1</v>
      </c>
      <c r="C249" s="22"/>
      <c r="D249" s="16" t="s">
        <v>256</v>
      </c>
      <c r="E249" s="17">
        <v>2.75E-2</v>
      </c>
      <c r="F249" s="21">
        <v>43152</v>
      </c>
      <c r="G249" s="18">
        <v>43154</v>
      </c>
      <c r="H249" s="18">
        <v>47322</v>
      </c>
      <c r="I249" s="19">
        <v>4000</v>
      </c>
      <c r="J249" s="20" t="s">
        <v>70</v>
      </c>
      <c r="K249" s="69">
        <v>1.9799999999999998E-2</v>
      </c>
      <c r="L249" s="69">
        <v>2.0330000000000001E-2</v>
      </c>
      <c r="M249" s="69">
        <v>2.07E-2</v>
      </c>
      <c r="N249" s="45">
        <v>6459.84</v>
      </c>
      <c r="O249" s="47">
        <v>6183.3</v>
      </c>
      <c r="P249" s="48">
        <v>276.54000000000002</v>
      </c>
      <c r="Q249" s="45">
        <v>4276.54</v>
      </c>
      <c r="R249" s="47">
        <v>4000</v>
      </c>
      <c r="S249" s="49">
        <v>276.54000000000002</v>
      </c>
      <c r="T249" s="48">
        <v>1000</v>
      </c>
      <c r="U249" s="45">
        <v>4586.3289076000001</v>
      </c>
      <c r="V249" s="16" t="s">
        <v>113</v>
      </c>
      <c r="W249" s="45"/>
    </row>
    <row r="250" spans="1:23" s="16" customFormat="1" ht="13.5" customHeight="1" x14ac:dyDescent="0.2">
      <c r="A250" s="15">
        <v>95</v>
      </c>
      <c r="B250" s="15">
        <v>13</v>
      </c>
      <c r="C250" s="22"/>
      <c r="D250" s="16" t="s">
        <v>220</v>
      </c>
      <c r="E250" s="17">
        <v>0.01</v>
      </c>
      <c r="F250" s="21">
        <v>43152</v>
      </c>
      <c r="G250" s="18">
        <v>43154</v>
      </c>
      <c r="H250" s="18">
        <v>46199</v>
      </c>
      <c r="I250" s="19">
        <v>4000</v>
      </c>
      <c r="J250" s="20" t="s">
        <v>70</v>
      </c>
      <c r="K250" s="69">
        <v>1.6559999999999998E-2</v>
      </c>
      <c r="L250" s="69">
        <v>1.687E-2</v>
      </c>
      <c r="M250" s="69">
        <v>1.7090000000000001E-2</v>
      </c>
      <c r="N250" s="45">
        <v>6558.26</v>
      </c>
      <c r="O250" s="47">
        <v>6191.95</v>
      </c>
      <c r="P250" s="48">
        <v>366.31</v>
      </c>
      <c r="Q250" s="45">
        <v>4366.3100000000004</v>
      </c>
      <c r="R250" s="47">
        <v>4000</v>
      </c>
      <c r="S250" s="49">
        <v>366.31</v>
      </c>
      <c r="T250" s="48">
        <v>0</v>
      </c>
      <c r="U250" s="45">
        <v>4163.8416884400003</v>
      </c>
      <c r="V250" s="16" t="s">
        <v>113</v>
      </c>
      <c r="W250" s="45"/>
    </row>
    <row r="251" spans="1:23" s="16" customFormat="1" ht="13.5" customHeight="1" x14ac:dyDescent="0.2">
      <c r="A251" s="15">
        <v>104</v>
      </c>
      <c r="B251" s="15">
        <v>1</v>
      </c>
      <c r="C251" s="22"/>
      <c r="D251" s="16" t="s">
        <v>255</v>
      </c>
      <c r="E251" s="17">
        <v>7.4999999999999997E-3</v>
      </c>
      <c r="F251" s="21">
        <v>43152</v>
      </c>
      <c r="G251" s="18">
        <v>43154</v>
      </c>
      <c r="H251" s="18">
        <v>44250</v>
      </c>
      <c r="I251" s="19">
        <v>4000</v>
      </c>
      <c r="J251" s="20" t="s">
        <v>70</v>
      </c>
      <c r="K251" s="69">
        <v>7.4700000000000001E-3</v>
      </c>
      <c r="L251" s="69">
        <v>9.0399999999999994E-3</v>
      </c>
      <c r="M251" s="69">
        <v>9.8099999999999993E-3</v>
      </c>
      <c r="N251" s="45">
        <v>2288.1999999999998</v>
      </c>
      <c r="O251" s="47">
        <v>2040</v>
      </c>
      <c r="P251" s="48">
        <v>248.2</v>
      </c>
      <c r="Q251" s="45">
        <v>1978.2</v>
      </c>
      <c r="R251" s="47">
        <v>1730</v>
      </c>
      <c r="S251" s="49">
        <v>248.2</v>
      </c>
      <c r="T251" s="48">
        <v>1000</v>
      </c>
      <c r="U251" s="45">
        <v>1969.2151719999999</v>
      </c>
      <c r="V251" s="16" t="s">
        <v>113</v>
      </c>
      <c r="W251" s="45"/>
    </row>
    <row r="252" spans="1:23" s="16" customFormat="1" ht="13.5" customHeight="1" x14ac:dyDescent="0.2">
      <c r="A252" s="15">
        <v>94</v>
      </c>
      <c r="B252" s="15">
        <v>14</v>
      </c>
      <c r="C252" s="22"/>
      <c r="D252" s="16" t="s">
        <v>219</v>
      </c>
      <c r="E252" s="17">
        <v>9.4999999999999998E-3</v>
      </c>
      <c r="F252" s="21">
        <v>43138</v>
      </c>
      <c r="G252" s="18">
        <v>43140</v>
      </c>
      <c r="H252" s="18">
        <v>47618</v>
      </c>
      <c r="I252" s="19">
        <v>4000.0000020000002</v>
      </c>
      <c r="J252" s="20" t="s">
        <v>70</v>
      </c>
      <c r="K252" s="69">
        <v>2.147E-2</v>
      </c>
      <c r="L252" s="69">
        <v>2.1589999999999998E-2</v>
      </c>
      <c r="M252" s="69">
        <v>2.1690000000000001E-2</v>
      </c>
      <c r="N252" s="45">
        <v>9807.39</v>
      </c>
      <c r="O252" s="47">
        <v>9014</v>
      </c>
      <c r="P252" s="48">
        <v>793.39</v>
      </c>
      <c r="Q252" s="45">
        <v>5827.39</v>
      </c>
      <c r="R252" s="47">
        <v>5034</v>
      </c>
      <c r="S252" s="49">
        <v>793.39</v>
      </c>
      <c r="T252" s="48">
        <v>0</v>
      </c>
      <c r="U252" s="45">
        <v>5116.3703389299999</v>
      </c>
      <c r="V252" s="16" t="s">
        <v>113</v>
      </c>
      <c r="W252" s="45"/>
    </row>
    <row r="253" spans="1:23" s="16" customFormat="1" ht="13.5" customHeight="1" x14ac:dyDescent="0.2">
      <c r="A253" s="15">
        <v>100</v>
      </c>
      <c r="B253" s="15">
        <v>9</v>
      </c>
      <c r="C253" s="22"/>
      <c r="D253" s="16" t="s">
        <v>249</v>
      </c>
      <c r="E253" s="17">
        <v>2.5000000000000001E-3</v>
      </c>
      <c r="F253" s="21">
        <v>43138</v>
      </c>
      <c r="G253" s="18">
        <v>43140</v>
      </c>
      <c r="H253" s="18">
        <v>46428</v>
      </c>
      <c r="I253" s="19">
        <v>4000.0000020000002</v>
      </c>
      <c r="J253" s="20" t="s">
        <v>70</v>
      </c>
      <c r="K253" s="69">
        <v>1.738E-2</v>
      </c>
      <c r="L253" s="69">
        <v>1.7690000000000001E-2</v>
      </c>
      <c r="M253" s="69">
        <v>1.7909999999999999E-2</v>
      </c>
      <c r="N253" s="45">
        <v>6849.03</v>
      </c>
      <c r="O253" s="47">
        <v>6305.3</v>
      </c>
      <c r="P253" s="48">
        <v>543.73</v>
      </c>
      <c r="Q253" s="45">
        <v>4543.7299999999996</v>
      </c>
      <c r="R253" s="47">
        <v>4000</v>
      </c>
      <c r="S253" s="49">
        <v>543.73</v>
      </c>
      <c r="T253" s="48">
        <v>600</v>
      </c>
      <c r="U253" s="45">
        <v>3974.0102411799994</v>
      </c>
      <c r="V253" s="16" t="s">
        <v>113</v>
      </c>
      <c r="W253" s="45"/>
    </row>
    <row r="254" spans="1:23" s="16" customFormat="1" ht="13.5" customHeight="1" x14ac:dyDescent="0.2">
      <c r="A254" s="15">
        <v>52</v>
      </c>
      <c r="B254" s="15">
        <v>13</v>
      </c>
      <c r="C254" s="22"/>
      <c r="D254" s="16" t="s">
        <v>143</v>
      </c>
      <c r="E254" s="17">
        <v>4.7E-2</v>
      </c>
      <c r="F254" s="21">
        <v>43138</v>
      </c>
      <c r="G254" s="18">
        <v>43140</v>
      </c>
      <c r="H254" s="18">
        <v>44816</v>
      </c>
      <c r="I254" s="19">
        <v>2000.000002</v>
      </c>
      <c r="J254" s="20" t="s">
        <v>70</v>
      </c>
      <c r="K254" s="69">
        <v>1.014E-2</v>
      </c>
      <c r="L254" s="69">
        <v>1.043E-2</v>
      </c>
      <c r="M254" s="69">
        <v>1.0549999999999999E-2</v>
      </c>
      <c r="N254" s="45">
        <v>5251.45</v>
      </c>
      <c r="O254" s="47">
        <v>4975</v>
      </c>
      <c r="P254" s="48">
        <v>276.45</v>
      </c>
      <c r="Q254" s="45">
        <v>2276.4499999999998</v>
      </c>
      <c r="R254" s="47">
        <v>2000</v>
      </c>
      <c r="S254" s="49">
        <v>276.45</v>
      </c>
      <c r="T254" s="48">
        <v>850</v>
      </c>
      <c r="U254" s="45">
        <v>2691.3595710800005</v>
      </c>
      <c r="V254" s="16" t="s">
        <v>113</v>
      </c>
      <c r="W254" s="45"/>
    </row>
    <row r="255" spans="1:23" s="16" customFormat="1" ht="13.5" customHeight="1" x14ac:dyDescent="0.2">
      <c r="A255" s="15">
        <v>103</v>
      </c>
      <c r="B255" s="15">
        <v>4</v>
      </c>
      <c r="C255" s="22"/>
      <c r="D255" s="16" t="s">
        <v>252</v>
      </c>
      <c r="E255" s="17">
        <v>0.02</v>
      </c>
      <c r="F255" s="21">
        <v>43117</v>
      </c>
      <c r="G255" s="18">
        <v>43119</v>
      </c>
      <c r="H255" s="18">
        <v>48865</v>
      </c>
      <c r="I255" s="19">
        <v>4000</v>
      </c>
      <c r="J255" s="20" t="s">
        <v>70</v>
      </c>
      <c r="K255" s="69">
        <v>2.3429999999999999E-2</v>
      </c>
      <c r="L255" s="69">
        <v>2.376E-2</v>
      </c>
      <c r="M255" s="69">
        <v>2.4080000000000001E-2</v>
      </c>
      <c r="N255" s="45">
        <v>1950</v>
      </c>
      <c r="O255" s="47">
        <v>1900</v>
      </c>
      <c r="P255" s="48">
        <v>50</v>
      </c>
      <c r="Q255" s="45">
        <v>1700</v>
      </c>
      <c r="R255" s="47">
        <v>1650</v>
      </c>
      <c r="S255" s="49">
        <v>50</v>
      </c>
      <c r="T255" s="48">
        <v>0</v>
      </c>
      <c r="U255" s="45">
        <v>1625.9317670999999</v>
      </c>
      <c r="V255" s="16" t="s">
        <v>113</v>
      </c>
      <c r="W255" s="45"/>
    </row>
    <row r="256" spans="1:23" s="16" customFormat="1" ht="13.5" customHeight="1" x14ac:dyDescent="0.2">
      <c r="A256" s="15">
        <v>97</v>
      </c>
      <c r="B256" s="15">
        <v>16</v>
      </c>
      <c r="C256" s="22"/>
      <c r="D256" s="16" t="s">
        <v>222</v>
      </c>
      <c r="E256" s="17">
        <v>4.4999999999999997E-3</v>
      </c>
      <c r="F256" s="21">
        <v>43117</v>
      </c>
      <c r="G256" s="18">
        <v>43119</v>
      </c>
      <c r="H256" s="18">
        <v>45224</v>
      </c>
      <c r="I256" s="19">
        <v>4000</v>
      </c>
      <c r="J256" s="20" t="s">
        <v>70</v>
      </c>
      <c r="K256" s="69">
        <v>1.244E-2</v>
      </c>
      <c r="L256" s="69">
        <v>1.2589999999999999E-2</v>
      </c>
      <c r="M256" s="69">
        <v>1.264E-2</v>
      </c>
      <c r="N256" s="45">
        <v>2225</v>
      </c>
      <c r="O256" s="47">
        <v>2225</v>
      </c>
      <c r="P256" s="48">
        <v>0</v>
      </c>
      <c r="Q256" s="45">
        <v>1490</v>
      </c>
      <c r="R256" s="47">
        <v>1490</v>
      </c>
      <c r="S256" s="49">
        <v>0</v>
      </c>
      <c r="T256" s="48">
        <v>0</v>
      </c>
      <c r="U256" s="45">
        <v>1424.9723082200001</v>
      </c>
      <c r="V256" s="16" t="s">
        <v>113</v>
      </c>
      <c r="W256" s="45"/>
    </row>
    <row r="257" spans="1:23" s="16" customFormat="1" ht="13.5" customHeight="1" x14ac:dyDescent="0.2">
      <c r="A257" s="15">
        <v>78</v>
      </c>
      <c r="B257" s="15">
        <v>23</v>
      </c>
      <c r="C257" s="22"/>
      <c r="D257" s="16" t="s">
        <v>203</v>
      </c>
      <c r="E257" s="17">
        <v>2.5000000000000001E-2</v>
      </c>
      <c r="F257" s="21">
        <v>43117</v>
      </c>
      <c r="G257" s="18">
        <v>43119</v>
      </c>
      <c r="H257" s="18">
        <v>46990</v>
      </c>
      <c r="I257" s="19">
        <v>4000</v>
      </c>
      <c r="J257" s="20" t="s">
        <v>70</v>
      </c>
      <c r="K257" s="69">
        <v>1.8880000000000001E-2</v>
      </c>
      <c r="L257" s="69">
        <v>1.9089999999999999E-2</v>
      </c>
      <c r="M257" s="69">
        <v>1.9189999999999999E-2</v>
      </c>
      <c r="N257" s="45">
        <v>6171</v>
      </c>
      <c r="O257" s="47">
        <v>6171</v>
      </c>
      <c r="P257" s="48">
        <v>0</v>
      </c>
      <c r="Q257" s="45">
        <v>4000</v>
      </c>
      <c r="R257" s="47">
        <v>4000</v>
      </c>
      <c r="S257" s="49">
        <v>0</v>
      </c>
      <c r="T257" s="48">
        <v>0</v>
      </c>
      <c r="U257" s="45">
        <v>4264.8599999999997</v>
      </c>
      <c r="V257" s="16" t="s">
        <v>113</v>
      </c>
      <c r="W257" s="45"/>
    </row>
    <row r="258" spans="1:23" s="16" customFormat="1" ht="13.5" customHeight="1" x14ac:dyDescent="0.2">
      <c r="A258" s="15">
        <v>49</v>
      </c>
      <c r="B258" s="15">
        <v>12</v>
      </c>
      <c r="C258" s="22" t="s">
        <v>178</v>
      </c>
      <c r="D258" s="16" t="s">
        <v>137</v>
      </c>
      <c r="E258" s="17">
        <v>4.2000000000000003E-2</v>
      </c>
      <c r="F258" s="21">
        <v>43103</v>
      </c>
      <c r="G258" s="18">
        <v>43105</v>
      </c>
      <c r="H258" s="18">
        <v>50013</v>
      </c>
      <c r="I258" s="19">
        <v>1000</v>
      </c>
      <c r="J258" s="20" t="s">
        <v>70</v>
      </c>
      <c r="K258" s="69">
        <v>2.349E-2</v>
      </c>
      <c r="L258" s="69">
        <v>2.349E-2</v>
      </c>
      <c r="M258" s="69">
        <v>2.349E-2</v>
      </c>
      <c r="N258" s="45">
        <v>60</v>
      </c>
      <c r="O258" s="47">
        <v>60</v>
      </c>
      <c r="P258" s="48">
        <v>0</v>
      </c>
      <c r="Q258" s="45">
        <v>20</v>
      </c>
      <c r="R258" s="47">
        <v>20</v>
      </c>
      <c r="S258" s="49">
        <v>0</v>
      </c>
      <c r="T258" s="48">
        <v>-20</v>
      </c>
      <c r="U258" s="45">
        <v>25.672333330000001</v>
      </c>
      <c r="V258" s="16" t="s">
        <v>113</v>
      </c>
      <c r="W258" s="45"/>
    </row>
    <row r="259" spans="1:23" s="16" customFormat="1" ht="13.5" customHeight="1" x14ac:dyDescent="0.2">
      <c r="A259" s="15">
        <v>89</v>
      </c>
      <c r="B259" s="15">
        <v>15</v>
      </c>
      <c r="C259" s="22"/>
      <c r="D259" s="16" t="s">
        <v>206</v>
      </c>
      <c r="E259" s="17">
        <v>2.4E-2</v>
      </c>
      <c r="F259" s="21">
        <v>43103</v>
      </c>
      <c r="G259" s="18">
        <v>43105</v>
      </c>
      <c r="H259" s="18">
        <v>45917</v>
      </c>
      <c r="I259" s="19">
        <v>2000</v>
      </c>
      <c r="J259" s="20" t="s">
        <v>70</v>
      </c>
      <c r="K259" s="69">
        <v>1.3520000000000001E-2</v>
      </c>
      <c r="L259" s="69">
        <v>1.3849999999999999E-2</v>
      </c>
      <c r="M259" s="69">
        <v>1.4190000000000001E-2</v>
      </c>
      <c r="N259" s="45">
        <v>3337</v>
      </c>
      <c r="O259" s="47">
        <v>3287</v>
      </c>
      <c r="P259" s="48">
        <v>50</v>
      </c>
      <c r="Q259" s="45">
        <v>2050</v>
      </c>
      <c r="R259" s="47">
        <v>2000</v>
      </c>
      <c r="S259" s="49">
        <v>50</v>
      </c>
      <c r="T259" s="48">
        <v>1000</v>
      </c>
      <c r="U259" s="45">
        <v>2215.7468972799998</v>
      </c>
      <c r="V259" s="16" t="s">
        <v>113</v>
      </c>
      <c r="W259" s="45"/>
    </row>
    <row r="260" spans="1:23" s="16" customFormat="1" ht="13.5" customHeight="1" x14ac:dyDescent="0.2">
      <c r="A260" s="15">
        <v>100</v>
      </c>
      <c r="B260" s="15">
        <v>8</v>
      </c>
      <c r="C260" s="22"/>
      <c r="D260" s="16" t="s">
        <v>249</v>
      </c>
      <c r="E260" s="17">
        <v>2.5000000000000001E-3</v>
      </c>
      <c r="F260" s="21">
        <v>43103</v>
      </c>
      <c r="G260" s="18">
        <v>43105</v>
      </c>
      <c r="H260" s="18">
        <v>46428</v>
      </c>
      <c r="I260" s="19">
        <v>4000</v>
      </c>
      <c r="J260" s="20" t="s">
        <v>70</v>
      </c>
      <c r="K260" s="69">
        <v>1.5429999999999999E-2</v>
      </c>
      <c r="L260" s="69">
        <v>1.6140000000000002E-2</v>
      </c>
      <c r="M260" s="69">
        <v>1.695E-2</v>
      </c>
      <c r="N260" s="45">
        <v>4310.8</v>
      </c>
      <c r="O260" s="47">
        <v>3950</v>
      </c>
      <c r="P260" s="48">
        <v>360.8</v>
      </c>
      <c r="Q260" s="45">
        <v>3660.8</v>
      </c>
      <c r="R260" s="47">
        <v>3300</v>
      </c>
      <c r="S260" s="49">
        <v>360.8</v>
      </c>
      <c r="T260" s="48">
        <v>0</v>
      </c>
      <c r="U260" s="45">
        <v>3249.7196969699999</v>
      </c>
      <c r="V260" s="16" t="s">
        <v>113</v>
      </c>
      <c r="W260" s="45"/>
    </row>
    <row r="261" spans="1:23" s="16" customFormat="1" ht="13.5" customHeight="1" x14ac:dyDescent="0.2">
      <c r="A261" s="15">
        <v>49</v>
      </c>
      <c r="B261" s="15">
        <v>11</v>
      </c>
      <c r="C261" s="22"/>
      <c r="D261" s="16" t="s">
        <v>137</v>
      </c>
      <c r="E261" s="17">
        <v>4.2000000000000003E-2</v>
      </c>
      <c r="F261" s="21">
        <v>43061</v>
      </c>
      <c r="G261" s="18">
        <v>43063</v>
      </c>
      <c r="H261" s="18">
        <v>50013</v>
      </c>
      <c r="I261" s="19">
        <v>2000</v>
      </c>
      <c r="J261" s="20" t="s">
        <v>70</v>
      </c>
      <c r="K261" s="69">
        <v>2.3789999999999999E-2</v>
      </c>
      <c r="L261" s="69">
        <v>2.3789999999999999E-2</v>
      </c>
      <c r="M261" s="69">
        <v>2.3789999999999999E-2</v>
      </c>
      <c r="N261" s="45">
        <v>661.33</v>
      </c>
      <c r="O261" s="47">
        <v>630</v>
      </c>
      <c r="P261" s="48">
        <v>31.33</v>
      </c>
      <c r="Q261" s="45">
        <v>531.33000000000004</v>
      </c>
      <c r="R261" s="47">
        <v>500</v>
      </c>
      <c r="S261" s="49">
        <v>31.33</v>
      </c>
      <c r="T261" s="48">
        <v>0</v>
      </c>
      <c r="U261" s="45">
        <v>677.41032800999994</v>
      </c>
      <c r="V261" s="16" t="s">
        <v>113</v>
      </c>
      <c r="W261" s="45"/>
    </row>
    <row r="262" spans="1:23" s="16" customFormat="1" ht="13.5" customHeight="1" x14ac:dyDescent="0.2">
      <c r="A262" s="15">
        <v>78</v>
      </c>
      <c r="B262" s="15">
        <v>22</v>
      </c>
      <c r="C262" s="22"/>
      <c r="D262" s="16" t="s">
        <v>203</v>
      </c>
      <c r="E262" s="17">
        <v>2.5000000000000001E-2</v>
      </c>
      <c r="F262" s="21">
        <v>43061</v>
      </c>
      <c r="G262" s="18">
        <v>43063</v>
      </c>
      <c r="H262" s="18">
        <v>46990</v>
      </c>
      <c r="I262" s="19">
        <v>4000</v>
      </c>
      <c r="J262" s="20" t="s">
        <v>70</v>
      </c>
      <c r="K262" s="69">
        <v>1.8759999999999999E-2</v>
      </c>
      <c r="L262" s="69">
        <v>1.9E-2</v>
      </c>
      <c r="M262" s="69">
        <v>1.907E-2</v>
      </c>
      <c r="N262" s="45">
        <v>8523.74</v>
      </c>
      <c r="O262" s="47">
        <v>7539.8</v>
      </c>
      <c r="P262" s="48">
        <v>983.94</v>
      </c>
      <c r="Q262" s="45">
        <v>6108.94</v>
      </c>
      <c r="R262" s="47">
        <v>5125</v>
      </c>
      <c r="S262" s="49">
        <v>983.94</v>
      </c>
      <c r="T262" s="48">
        <v>0</v>
      </c>
      <c r="U262" s="45">
        <v>6500.1449115099995</v>
      </c>
      <c r="V262" s="16" t="s">
        <v>113</v>
      </c>
      <c r="W262" s="45"/>
    </row>
    <row r="263" spans="1:23" s="16" customFormat="1" ht="13.5" customHeight="1" x14ac:dyDescent="0.2">
      <c r="A263" s="15">
        <v>100</v>
      </c>
      <c r="B263" s="15">
        <v>7</v>
      </c>
      <c r="C263" s="22"/>
      <c r="D263" s="16" t="s">
        <v>249</v>
      </c>
      <c r="E263" s="17">
        <v>2.5000000000000001E-3</v>
      </c>
      <c r="F263" s="21">
        <v>43061</v>
      </c>
      <c r="G263" s="18">
        <v>43063</v>
      </c>
      <c r="H263" s="18">
        <v>46428</v>
      </c>
      <c r="I263" s="19">
        <v>4000</v>
      </c>
      <c r="J263" s="20" t="s">
        <v>70</v>
      </c>
      <c r="K263" s="69">
        <v>1.6899999999999998E-2</v>
      </c>
      <c r="L263" s="69">
        <v>1.7000000000000001E-2</v>
      </c>
      <c r="M263" s="69">
        <v>1.7170000000000001E-2</v>
      </c>
      <c r="N263" s="45">
        <v>8378.94</v>
      </c>
      <c r="O263" s="47">
        <v>7755</v>
      </c>
      <c r="P263" s="48">
        <v>623.94000000000005</v>
      </c>
      <c r="Q263" s="45">
        <v>3673.94</v>
      </c>
      <c r="R263" s="47">
        <v>3050</v>
      </c>
      <c r="S263" s="49">
        <v>623.94000000000005</v>
      </c>
      <c r="T263" s="48">
        <v>0</v>
      </c>
      <c r="U263" s="45">
        <v>3230.4758403200003</v>
      </c>
      <c r="V263" s="16" t="s">
        <v>113</v>
      </c>
      <c r="W263" s="45"/>
    </row>
    <row r="264" spans="1:23" s="16" customFormat="1" ht="13.5" customHeight="1" x14ac:dyDescent="0.2">
      <c r="A264" s="15">
        <v>78</v>
      </c>
      <c r="B264" s="15">
        <v>21</v>
      </c>
      <c r="C264" s="22"/>
      <c r="D264" s="16" t="s">
        <v>203</v>
      </c>
      <c r="E264" s="17">
        <v>2.5000000000000001E-2</v>
      </c>
      <c r="F264" s="21">
        <v>43054</v>
      </c>
      <c r="G264" s="18">
        <v>43059</v>
      </c>
      <c r="H264" s="18">
        <v>46990</v>
      </c>
      <c r="I264" s="19">
        <v>4000</v>
      </c>
      <c r="J264" s="20" t="s">
        <v>70</v>
      </c>
      <c r="K264" s="69">
        <v>1.8280000000000001E-2</v>
      </c>
      <c r="L264" s="69">
        <v>1.8380000000000001E-2</v>
      </c>
      <c r="M264" s="69">
        <v>1.839E-2</v>
      </c>
      <c r="N264" s="45">
        <v>7123.55</v>
      </c>
      <c r="O264" s="47">
        <v>6810.1</v>
      </c>
      <c r="P264" s="48">
        <v>313.45</v>
      </c>
      <c r="Q264" s="45">
        <v>4343.55</v>
      </c>
      <c r="R264" s="47">
        <v>4030.1</v>
      </c>
      <c r="S264" s="49">
        <v>313.45</v>
      </c>
      <c r="T264" s="48">
        <v>0</v>
      </c>
      <c r="U264" s="45">
        <v>4647.5955754200004</v>
      </c>
      <c r="V264" s="16" t="s">
        <v>113</v>
      </c>
      <c r="W264" s="45"/>
    </row>
    <row r="265" spans="1:23" s="16" customFormat="1" ht="13.5" customHeight="1" x14ac:dyDescent="0.2">
      <c r="A265" s="15">
        <v>100</v>
      </c>
      <c r="B265" s="15">
        <v>6</v>
      </c>
      <c r="C265" s="22"/>
      <c r="D265" s="16" t="s">
        <v>249</v>
      </c>
      <c r="E265" s="17">
        <v>2.5000000000000001E-3</v>
      </c>
      <c r="F265" s="21">
        <v>43054</v>
      </c>
      <c r="G265" s="18">
        <v>43059</v>
      </c>
      <c r="H265" s="18">
        <v>46428</v>
      </c>
      <c r="I265" s="19">
        <v>2000</v>
      </c>
      <c r="J265" s="20" t="s">
        <v>70</v>
      </c>
      <c r="K265" s="69">
        <v>1.626E-2</v>
      </c>
      <c r="L265" s="69">
        <v>1.6410000000000001E-2</v>
      </c>
      <c r="M265" s="69">
        <v>1.651E-2</v>
      </c>
      <c r="N265" s="45">
        <v>9360.31</v>
      </c>
      <c r="O265" s="47">
        <v>9104</v>
      </c>
      <c r="P265" s="48">
        <v>256.31</v>
      </c>
      <c r="Q265" s="45">
        <v>2540.31</v>
      </c>
      <c r="R265" s="47">
        <v>2284</v>
      </c>
      <c r="S265" s="49">
        <v>256.31</v>
      </c>
      <c r="T265" s="48">
        <v>1200</v>
      </c>
      <c r="U265" s="45">
        <v>2245.0644359499993</v>
      </c>
      <c r="V265" s="16" t="s">
        <v>113</v>
      </c>
      <c r="W265" s="45"/>
    </row>
    <row r="266" spans="1:23" s="16" customFormat="1" ht="13.5" customHeight="1" x14ac:dyDescent="0.2">
      <c r="A266" s="15">
        <v>78</v>
      </c>
      <c r="B266" s="15">
        <v>20</v>
      </c>
      <c r="C266" s="22"/>
      <c r="D266" s="16" t="s">
        <v>203</v>
      </c>
      <c r="E266" s="17">
        <v>2.5000000000000001E-2</v>
      </c>
      <c r="F266" s="21">
        <v>43047</v>
      </c>
      <c r="G266" s="18">
        <v>43049</v>
      </c>
      <c r="H266" s="18">
        <v>46990</v>
      </c>
      <c r="I266" s="19">
        <v>4000</v>
      </c>
      <c r="J266" s="20" t="s">
        <v>70</v>
      </c>
      <c r="K266" s="69">
        <v>1.644E-2</v>
      </c>
      <c r="L266" s="69">
        <v>1.6709999999999999E-2</v>
      </c>
      <c r="M266" s="69">
        <v>1.703E-2</v>
      </c>
      <c r="N266" s="45">
        <v>2690.1</v>
      </c>
      <c r="O266" s="47">
        <v>2690.1</v>
      </c>
      <c r="P266" s="48">
        <v>0</v>
      </c>
      <c r="Q266" s="45">
        <v>2540.1</v>
      </c>
      <c r="R266" s="47">
        <v>2540.1</v>
      </c>
      <c r="S266" s="49">
        <v>0</v>
      </c>
      <c r="T266" s="48">
        <v>0</v>
      </c>
      <c r="U266" s="45">
        <v>2759.5490375100003</v>
      </c>
      <c r="V266" s="16" t="s">
        <v>113</v>
      </c>
      <c r="W266" s="45"/>
    </row>
    <row r="267" spans="1:23" s="16" customFormat="1" ht="13.5" customHeight="1" x14ac:dyDescent="0.2">
      <c r="A267" s="15">
        <v>103</v>
      </c>
      <c r="B267" s="15">
        <v>3</v>
      </c>
      <c r="C267" s="22"/>
      <c r="D267" s="16" t="s">
        <v>252</v>
      </c>
      <c r="E267" s="17">
        <v>0.02</v>
      </c>
      <c r="F267" s="21">
        <v>43047</v>
      </c>
      <c r="G267" s="18">
        <v>43049</v>
      </c>
      <c r="H267" s="18">
        <v>48865</v>
      </c>
      <c r="I267" s="19">
        <v>4000</v>
      </c>
      <c r="J267" s="20" t="s">
        <v>70</v>
      </c>
      <c r="K267" s="69">
        <v>2.0150000000000001E-2</v>
      </c>
      <c r="L267" s="69">
        <v>2.0629999999999996E-2</v>
      </c>
      <c r="M267" s="69">
        <v>2.0920000000000001E-2</v>
      </c>
      <c r="N267" s="45">
        <v>2460</v>
      </c>
      <c r="O267" s="47">
        <v>2460</v>
      </c>
      <c r="P267" s="48">
        <v>0</v>
      </c>
      <c r="Q267" s="45">
        <v>2250</v>
      </c>
      <c r="R267" s="47">
        <v>2250</v>
      </c>
      <c r="S267" s="49">
        <v>0</v>
      </c>
      <c r="T267" s="48">
        <v>0</v>
      </c>
      <c r="U267" s="45">
        <v>2234.4590548400001</v>
      </c>
      <c r="V267" s="16" t="s">
        <v>113</v>
      </c>
      <c r="W267" s="45"/>
    </row>
    <row r="268" spans="1:23" s="16" customFormat="1" ht="13.5" customHeight="1" x14ac:dyDescent="0.2">
      <c r="A268" s="15">
        <v>97</v>
      </c>
      <c r="B268" s="15">
        <v>15</v>
      </c>
      <c r="C268" s="22"/>
      <c r="D268" s="16" t="s">
        <v>222</v>
      </c>
      <c r="E268" s="17">
        <v>4.4999999999999997E-3</v>
      </c>
      <c r="F268" s="21">
        <v>43047</v>
      </c>
      <c r="G268" s="18">
        <v>43049</v>
      </c>
      <c r="H268" s="18">
        <v>45224</v>
      </c>
      <c r="I268" s="19">
        <v>4000</v>
      </c>
      <c r="J268" s="20" t="s">
        <v>70</v>
      </c>
      <c r="K268" s="69">
        <v>9.1800000000000007E-3</v>
      </c>
      <c r="L268" s="69">
        <v>9.3900000000000008E-3</v>
      </c>
      <c r="M268" s="69">
        <v>9.5099999999999994E-3</v>
      </c>
      <c r="N268" s="45">
        <v>7238</v>
      </c>
      <c r="O268" s="47">
        <v>7238</v>
      </c>
      <c r="P268" s="48">
        <v>0</v>
      </c>
      <c r="Q268" s="45">
        <v>4000</v>
      </c>
      <c r="R268" s="47">
        <v>4000</v>
      </c>
      <c r="S268" s="49">
        <v>0</v>
      </c>
      <c r="T268" s="48">
        <v>0</v>
      </c>
      <c r="U268" s="45">
        <v>3887.9220410299999</v>
      </c>
      <c r="V268" s="16" t="s">
        <v>113</v>
      </c>
      <c r="W268" s="45"/>
    </row>
    <row r="269" spans="1:23" s="16" customFormat="1" ht="13.5" customHeight="1" x14ac:dyDescent="0.2">
      <c r="A269" s="15">
        <v>53</v>
      </c>
      <c r="B269" s="15">
        <v>2</v>
      </c>
      <c r="C269" s="22" t="s">
        <v>178</v>
      </c>
      <c r="D269" s="16" t="s">
        <v>150</v>
      </c>
      <c r="E269" s="17">
        <v>4.8500000000000001E-2</v>
      </c>
      <c r="F269" s="21">
        <v>43033</v>
      </c>
      <c r="G269" s="18">
        <v>43035</v>
      </c>
      <c r="H269" s="18">
        <v>57644</v>
      </c>
      <c r="I269" s="19">
        <v>500</v>
      </c>
      <c r="J269" s="20" t="s">
        <v>70</v>
      </c>
      <c r="K269" s="69">
        <v>2.6009999999999998E-2</v>
      </c>
      <c r="L269" s="69">
        <v>2.6009999999999998E-2</v>
      </c>
      <c r="M269" s="69">
        <v>2.6009999999999998E-2</v>
      </c>
      <c r="N269" s="45">
        <v>235</v>
      </c>
      <c r="O269" s="47">
        <v>235</v>
      </c>
      <c r="P269" s="48">
        <v>0</v>
      </c>
      <c r="Q269" s="45">
        <v>150</v>
      </c>
      <c r="R269" s="47">
        <v>150</v>
      </c>
      <c r="S269" s="49">
        <v>0</v>
      </c>
      <c r="T269" s="48">
        <v>-150</v>
      </c>
      <c r="U269" s="45">
        <v>232.76895833</v>
      </c>
      <c r="V269" s="16" t="s">
        <v>113</v>
      </c>
      <c r="W269" s="45"/>
    </row>
    <row r="270" spans="1:23" s="16" customFormat="1" ht="13.5" customHeight="1" x14ac:dyDescent="0.2">
      <c r="A270" s="15">
        <v>103</v>
      </c>
      <c r="B270" s="15">
        <v>2</v>
      </c>
      <c r="C270" s="22"/>
      <c r="D270" s="16" t="s">
        <v>252</v>
      </c>
      <c r="E270" s="17">
        <v>0.02</v>
      </c>
      <c r="F270" s="21">
        <v>43033</v>
      </c>
      <c r="G270" s="18">
        <v>43035</v>
      </c>
      <c r="H270" s="18">
        <v>48865</v>
      </c>
      <c r="I270" s="19">
        <v>2000</v>
      </c>
      <c r="J270" s="20" t="s">
        <v>70</v>
      </c>
      <c r="K270" s="69">
        <v>2.0279999999999999E-2</v>
      </c>
      <c r="L270" s="69">
        <v>2.1579999999999998E-2</v>
      </c>
      <c r="M270" s="69">
        <v>2.1850000000000001E-2</v>
      </c>
      <c r="N270" s="45">
        <v>1584.98</v>
      </c>
      <c r="O270" s="47">
        <v>1500.1</v>
      </c>
      <c r="P270" s="48">
        <v>84.88</v>
      </c>
      <c r="Q270" s="45">
        <v>984.98</v>
      </c>
      <c r="R270" s="47">
        <v>900.1</v>
      </c>
      <c r="S270" s="49">
        <v>84.88</v>
      </c>
      <c r="T270" s="48">
        <v>0</v>
      </c>
      <c r="U270" s="45">
        <v>964.91085788999987</v>
      </c>
      <c r="V270" s="16" t="s">
        <v>113</v>
      </c>
      <c r="W270" s="45"/>
    </row>
    <row r="271" spans="1:23" s="16" customFormat="1" ht="13.5" customHeight="1" x14ac:dyDescent="0.2">
      <c r="A271" s="15">
        <v>100</v>
      </c>
      <c r="B271" s="15">
        <v>5</v>
      </c>
      <c r="C271" s="22"/>
      <c r="D271" s="16" t="s">
        <v>249</v>
      </c>
      <c r="E271" s="17">
        <v>2.5000000000000001E-3</v>
      </c>
      <c r="F271" s="21">
        <v>43033</v>
      </c>
      <c r="G271" s="18">
        <v>43035</v>
      </c>
      <c r="H271" s="18">
        <v>46428</v>
      </c>
      <c r="I271" s="19">
        <v>2000</v>
      </c>
      <c r="J271" s="20" t="s">
        <v>70</v>
      </c>
      <c r="K271" s="69">
        <v>1.6129999999999999E-2</v>
      </c>
      <c r="L271" s="69">
        <v>1.6420000000000001E-2</v>
      </c>
      <c r="M271" s="69">
        <v>1.6670000000000001E-2</v>
      </c>
      <c r="N271" s="45">
        <v>4915.1099999999997</v>
      </c>
      <c r="O271" s="47">
        <v>4494</v>
      </c>
      <c r="P271" s="48">
        <v>421.11</v>
      </c>
      <c r="Q271" s="45">
        <v>2421.11</v>
      </c>
      <c r="R271" s="47">
        <v>2000</v>
      </c>
      <c r="S271" s="49">
        <v>421.11</v>
      </c>
      <c r="T271" s="48">
        <v>0</v>
      </c>
      <c r="U271" s="45">
        <v>2137.2978928199996</v>
      </c>
      <c r="V271" s="16" t="s">
        <v>113</v>
      </c>
      <c r="W271" s="45"/>
    </row>
    <row r="272" spans="1:23" s="16" customFormat="1" ht="13.5" customHeight="1" x14ac:dyDescent="0.2">
      <c r="A272" s="15">
        <v>101</v>
      </c>
      <c r="B272" s="15">
        <v>8</v>
      </c>
      <c r="C272" s="22"/>
      <c r="D272" s="16" t="s">
        <v>248</v>
      </c>
      <c r="E272" s="17">
        <v>0</v>
      </c>
      <c r="F272" s="21">
        <v>43026</v>
      </c>
      <c r="G272" s="18">
        <v>43028</v>
      </c>
      <c r="H272" s="18">
        <v>43871</v>
      </c>
      <c r="I272" s="19">
        <v>4000</v>
      </c>
      <c r="J272" s="20" t="s">
        <v>70</v>
      </c>
      <c r="K272" s="69" t="s">
        <v>116</v>
      </c>
      <c r="L272" s="69" t="s">
        <v>116</v>
      </c>
      <c r="M272" s="69" t="s">
        <v>116</v>
      </c>
      <c r="N272" s="45">
        <v>1040</v>
      </c>
      <c r="O272" s="47">
        <v>1040</v>
      </c>
      <c r="P272" s="48"/>
      <c r="Q272" s="45">
        <v>0</v>
      </c>
      <c r="R272" s="47">
        <v>0</v>
      </c>
      <c r="S272" s="49"/>
      <c r="T272" s="48">
        <v>0</v>
      </c>
      <c r="U272" s="45">
        <v>0</v>
      </c>
      <c r="V272" s="16" t="s">
        <v>113</v>
      </c>
      <c r="W272" s="45"/>
    </row>
    <row r="273" spans="1:23" s="16" customFormat="1" ht="13.5" customHeight="1" x14ac:dyDescent="0.2">
      <c r="A273" s="15">
        <v>94</v>
      </c>
      <c r="B273" s="15">
        <v>13</v>
      </c>
      <c r="C273" s="22"/>
      <c r="D273" s="16" t="s">
        <v>219</v>
      </c>
      <c r="E273" s="17">
        <v>9.4999999999999998E-3</v>
      </c>
      <c r="F273" s="21">
        <v>43026</v>
      </c>
      <c r="G273" s="18">
        <v>43028</v>
      </c>
      <c r="H273" s="18">
        <v>47618</v>
      </c>
      <c r="I273" s="19">
        <v>4000</v>
      </c>
      <c r="J273" s="20" t="s">
        <v>70</v>
      </c>
      <c r="K273" s="26">
        <v>1.6789999999999999E-2</v>
      </c>
      <c r="L273" s="26">
        <v>1.7129999999999999E-2</v>
      </c>
      <c r="M273" s="26">
        <v>1.7260000000000001E-2</v>
      </c>
      <c r="N273" s="45">
        <v>4034.1</v>
      </c>
      <c r="O273" s="47">
        <v>3966.1</v>
      </c>
      <c r="P273" s="48">
        <v>68</v>
      </c>
      <c r="Q273" s="45">
        <v>3049.1</v>
      </c>
      <c r="R273" s="47">
        <v>2981.1</v>
      </c>
      <c r="S273" s="49">
        <v>68</v>
      </c>
      <c r="T273" s="48">
        <v>0</v>
      </c>
      <c r="U273" s="45">
        <v>2800.4138616499995</v>
      </c>
      <c r="V273" s="16" t="s">
        <v>113</v>
      </c>
      <c r="W273" s="45"/>
    </row>
    <row r="274" spans="1:23" s="16" customFormat="1" ht="13.5" customHeight="1" x14ac:dyDescent="0.2">
      <c r="A274" s="15">
        <v>95</v>
      </c>
      <c r="B274" s="15">
        <v>12</v>
      </c>
      <c r="C274" s="22"/>
      <c r="D274" s="16" t="s">
        <v>220</v>
      </c>
      <c r="E274" s="17">
        <v>0.01</v>
      </c>
      <c r="F274" s="21">
        <v>43026</v>
      </c>
      <c r="G274" s="18">
        <v>43028</v>
      </c>
      <c r="H274" s="18">
        <v>46199</v>
      </c>
      <c r="I274" s="19">
        <v>4000</v>
      </c>
      <c r="J274" s="20" t="s">
        <v>70</v>
      </c>
      <c r="K274" s="26">
        <v>1.242E-2</v>
      </c>
      <c r="L274" s="26">
        <v>1.2869999999999999E-2</v>
      </c>
      <c r="M274" s="26">
        <v>1.3000000000000001E-2</v>
      </c>
      <c r="N274" s="45">
        <v>3497.1</v>
      </c>
      <c r="O274" s="47">
        <v>3430.1</v>
      </c>
      <c r="P274" s="48">
        <v>67</v>
      </c>
      <c r="Q274" s="45">
        <v>3027.1</v>
      </c>
      <c r="R274" s="47">
        <v>2960.1</v>
      </c>
      <c r="S274" s="49">
        <v>67</v>
      </c>
      <c r="T274" s="48">
        <v>0</v>
      </c>
      <c r="U274" s="45">
        <v>2965.8429226200001</v>
      </c>
      <c r="V274" s="16" t="s">
        <v>113</v>
      </c>
      <c r="W274" s="45"/>
    </row>
    <row r="275" spans="1:23" s="16" customFormat="1" ht="13.5" customHeight="1" x14ac:dyDescent="0.2">
      <c r="A275" s="15">
        <v>100</v>
      </c>
      <c r="B275" s="15">
        <v>4</v>
      </c>
      <c r="C275" s="22"/>
      <c r="D275" s="16" t="s">
        <v>249</v>
      </c>
      <c r="E275" s="17">
        <v>2.5000000000000001E-3</v>
      </c>
      <c r="F275" s="21">
        <v>43019</v>
      </c>
      <c r="G275" s="18">
        <v>43021</v>
      </c>
      <c r="H275" s="18">
        <v>46428</v>
      </c>
      <c r="I275" s="19">
        <v>4000</v>
      </c>
      <c r="J275" s="20" t="s">
        <v>70</v>
      </c>
      <c r="K275" s="26">
        <v>1.2769999999999998E-2</v>
      </c>
      <c r="L275" s="26">
        <v>1.321E-2</v>
      </c>
      <c r="M275" s="26">
        <v>1.3390000000000003E-2</v>
      </c>
      <c r="N275" s="45">
        <v>9217.32</v>
      </c>
      <c r="O275" s="47">
        <v>8564.7000000000007</v>
      </c>
      <c r="P275" s="48">
        <v>652.62</v>
      </c>
      <c r="Q275" s="45">
        <v>4652.62</v>
      </c>
      <c r="R275" s="47">
        <v>4000</v>
      </c>
      <c r="S275" s="49">
        <v>652.62</v>
      </c>
      <c r="T275" s="48">
        <v>0</v>
      </c>
      <c r="U275" s="45">
        <v>4225.92450697</v>
      </c>
      <c r="V275" s="16" t="s">
        <v>113</v>
      </c>
      <c r="W275" s="45"/>
    </row>
    <row r="276" spans="1:23" s="16" customFormat="1" ht="13.5" customHeight="1" x14ac:dyDescent="0.2">
      <c r="A276" s="15">
        <v>103</v>
      </c>
      <c r="B276" s="15">
        <v>1</v>
      </c>
      <c r="C276" s="22"/>
      <c r="D276" s="16" t="s">
        <v>252</v>
      </c>
      <c r="E276" s="17">
        <v>0.02</v>
      </c>
      <c r="F276" s="21">
        <v>43019</v>
      </c>
      <c r="G276" s="18">
        <v>43021</v>
      </c>
      <c r="H276" s="18">
        <v>48865</v>
      </c>
      <c r="I276" s="19">
        <v>4000</v>
      </c>
      <c r="J276" s="20" t="s">
        <v>70</v>
      </c>
      <c r="K276" s="26">
        <v>1.772E-2</v>
      </c>
      <c r="L276" s="26">
        <v>1.8200000000000001E-2</v>
      </c>
      <c r="M276" s="26">
        <v>1.8550000000000001E-2</v>
      </c>
      <c r="N276" s="45">
        <v>2363</v>
      </c>
      <c r="O276" s="47">
        <v>2272</v>
      </c>
      <c r="P276" s="48">
        <v>91</v>
      </c>
      <c r="Q276" s="45">
        <v>2163</v>
      </c>
      <c r="R276" s="47">
        <v>2072</v>
      </c>
      <c r="S276" s="49">
        <v>91</v>
      </c>
      <c r="T276" s="48">
        <v>2000</v>
      </c>
      <c r="U276" s="45">
        <v>2216.7006299999998</v>
      </c>
      <c r="V276" s="16" t="s">
        <v>113</v>
      </c>
      <c r="W276" s="45"/>
    </row>
    <row r="277" spans="1:23" s="16" customFormat="1" ht="13.5" customHeight="1" x14ac:dyDescent="0.2">
      <c r="A277" s="15">
        <v>97</v>
      </c>
      <c r="B277" s="15">
        <v>14</v>
      </c>
      <c r="C277" s="22"/>
      <c r="D277" s="16" t="s">
        <v>222</v>
      </c>
      <c r="E277" s="17">
        <v>4.4999999999999997E-3</v>
      </c>
      <c r="F277" s="21">
        <v>43019</v>
      </c>
      <c r="G277" s="18">
        <v>43021</v>
      </c>
      <c r="H277" s="18">
        <v>45224</v>
      </c>
      <c r="I277" s="19">
        <v>4000</v>
      </c>
      <c r="J277" s="20" t="s">
        <v>70</v>
      </c>
      <c r="K277" s="26">
        <v>7.7400000000000004E-3</v>
      </c>
      <c r="L277" s="26">
        <v>8.09E-3</v>
      </c>
      <c r="M277" s="26">
        <v>8.4100000000000008E-3</v>
      </c>
      <c r="N277" s="45">
        <v>7531.81</v>
      </c>
      <c r="O277" s="47">
        <v>7228.31</v>
      </c>
      <c r="P277" s="48">
        <v>303.5</v>
      </c>
      <c r="Q277" s="45">
        <v>4303.5</v>
      </c>
      <c r="R277" s="47">
        <v>4000</v>
      </c>
      <c r="S277" s="49">
        <v>303.5</v>
      </c>
      <c r="T277" s="48">
        <v>0</v>
      </c>
      <c r="U277" s="45">
        <v>4212.359334830001</v>
      </c>
      <c r="V277" s="16" t="s">
        <v>113</v>
      </c>
      <c r="W277" s="45"/>
    </row>
    <row r="278" spans="1:23" s="16" customFormat="1" ht="13.5" customHeight="1" x14ac:dyDescent="0.2">
      <c r="A278" s="15">
        <v>94</v>
      </c>
      <c r="B278" s="15">
        <v>12</v>
      </c>
      <c r="C278" s="22"/>
      <c r="D278" s="16" t="s">
        <v>219</v>
      </c>
      <c r="E278" s="17">
        <v>9.4999999999999998E-3</v>
      </c>
      <c r="F278" s="21">
        <v>43005</v>
      </c>
      <c r="G278" s="18">
        <v>43010</v>
      </c>
      <c r="H278" s="18">
        <v>47618</v>
      </c>
      <c r="I278" s="19">
        <v>4000</v>
      </c>
      <c r="J278" s="20" t="s">
        <v>70</v>
      </c>
      <c r="K278" s="26">
        <v>1.4019999999999999E-2</v>
      </c>
      <c r="L278" s="26">
        <v>1.4529999999999998E-2</v>
      </c>
      <c r="M278" s="26">
        <v>1.4829999999999999E-2</v>
      </c>
      <c r="N278" s="45">
        <v>4334</v>
      </c>
      <c r="O278" s="47">
        <v>4334</v>
      </c>
      <c r="P278" s="48">
        <v>0</v>
      </c>
      <c r="Q278" s="45">
        <v>3384</v>
      </c>
      <c r="R278" s="47">
        <v>3384</v>
      </c>
      <c r="S278" s="49">
        <v>0</v>
      </c>
      <c r="T278" s="48">
        <v>0</v>
      </c>
      <c r="U278" s="45">
        <v>3201.3867396899996</v>
      </c>
      <c r="V278" s="16" t="s">
        <v>113</v>
      </c>
      <c r="W278" s="45"/>
    </row>
    <row r="279" spans="1:23" s="16" customFormat="1" ht="13.5" customHeight="1" x14ac:dyDescent="0.2">
      <c r="A279" s="15">
        <v>95</v>
      </c>
      <c r="B279" s="15">
        <v>11</v>
      </c>
      <c r="C279" s="22"/>
      <c r="D279" s="16" t="s">
        <v>220</v>
      </c>
      <c r="E279" s="17">
        <v>0.01</v>
      </c>
      <c r="F279" s="21">
        <v>43005</v>
      </c>
      <c r="G279" s="18">
        <v>43010</v>
      </c>
      <c r="H279" s="18">
        <v>46199</v>
      </c>
      <c r="I279" s="19">
        <v>4000</v>
      </c>
      <c r="J279" s="20" t="s">
        <v>70</v>
      </c>
      <c r="K279" s="26">
        <v>9.4599999999999997E-3</v>
      </c>
      <c r="L279" s="26">
        <v>1.01E-2</v>
      </c>
      <c r="M279" s="26">
        <v>1.035E-2</v>
      </c>
      <c r="N279" s="45">
        <v>3559.35</v>
      </c>
      <c r="O279" s="47">
        <v>3330</v>
      </c>
      <c r="P279" s="48">
        <v>229.35</v>
      </c>
      <c r="Q279" s="45">
        <v>2819.35</v>
      </c>
      <c r="R279" s="47">
        <v>2590</v>
      </c>
      <c r="S279" s="49">
        <v>229.35</v>
      </c>
      <c r="T279" s="48">
        <v>0</v>
      </c>
      <c r="U279" s="45">
        <v>2824.64698817</v>
      </c>
      <c r="V279" s="16" t="s">
        <v>113</v>
      </c>
      <c r="W279" s="45"/>
    </row>
    <row r="280" spans="1:23" s="16" customFormat="1" ht="13.5" customHeight="1" x14ac:dyDescent="0.2">
      <c r="A280" s="15">
        <v>101</v>
      </c>
      <c r="B280" s="15">
        <v>7</v>
      </c>
      <c r="C280" s="22" t="s">
        <v>178</v>
      </c>
      <c r="D280" s="16" t="s">
        <v>248</v>
      </c>
      <c r="E280" s="17">
        <v>0</v>
      </c>
      <c r="F280" s="21">
        <v>43005</v>
      </c>
      <c r="G280" s="18">
        <v>43010</v>
      </c>
      <c r="H280" s="18">
        <v>43871</v>
      </c>
      <c r="I280" s="19">
        <v>4000</v>
      </c>
      <c r="J280" s="20" t="s">
        <v>70</v>
      </c>
      <c r="K280" s="26">
        <v>-1.2700000000000001E-3</v>
      </c>
      <c r="L280" s="26">
        <v>-1.06E-3</v>
      </c>
      <c r="M280" s="26">
        <v>-8.4999999999999995E-4</v>
      </c>
      <c r="N280" s="45">
        <v>850</v>
      </c>
      <c r="O280" s="47">
        <v>850</v>
      </c>
      <c r="P280" s="48">
        <v>0</v>
      </c>
      <c r="Q280" s="45">
        <v>200</v>
      </c>
      <c r="R280" s="47">
        <v>200</v>
      </c>
      <c r="S280" s="49">
        <v>0</v>
      </c>
      <c r="T280" s="48">
        <v>-200</v>
      </c>
      <c r="U280" s="45">
        <v>200.5</v>
      </c>
      <c r="V280" s="16" t="s">
        <v>113</v>
      </c>
      <c r="W280" s="45"/>
    </row>
    <row r="281" spans="1:23" s="16" customFormat="1" ht="13.5" customHeight="1" x14ac:dyDescent="0.2">
      <c r="A281" s="15">
        <v>100</v>
      </c>
      <c r="B281" s="15">
        <v>3</v>
      </c>
      <c r="C281" s="22"/>
      <c r="D281" s="16" t="s">
        <v>249</v>
      </c>
      <c r="E281" s="17">
        <v>2.5000000000000001E-3</v>
      </c>
      <c r="F281" s="21">
        <v>42991</v>
      </c>
      <c r="G281" s="18">
        <v>42993</v>
      </c>
      <c r="H281" s="18">
        <v>46428</v>
      </c>
      <c r="I281" s="19">
        <v>3000</v>
      </c>
      <c r="J281" s="20" t="s">
        <v>70</v>
      </c>
      <c r="K281" s="26">
        <v>9.1400000000000006E-3</v>
      </c>
      <c r="L281" s="26">
        <v>9.3900000000000008E-3</v>
      </c>
      <c r="M281" s="26">
        <v>9.5300000000000003E-3</v>
      </c>
      <c r="N281" s="45">
        <v>4915.72</v>
      </c>
      <c r="O281" s="47">
        <v>4810.1000000000004</v>
      </c>
      <c r="P281" s="48">
        <v>105.62</v>
      </c>
      <c r="Q281" s="45">
        <v>2940.72</v>
      </c>
      <c r="R281" s="47">
        <v>2835.1</v>
      </c>
      <c r="S281" s="49">
        <v>105.62</v>
      </c>
      <c r="T281" s="48">
        <v>0</v>
      </c>
      <c r="U281" s="45">
        <v>2763.5130611700001</v>
      </c>
      <c r="V281" s="16" t="s">
        <v>113</v>
      </c>
      <c r="W281" s="45"/>
    </row>
    <row r="282" spans="1:23" s="16" customFormat="1" ht="13.5" customHeight="1" x14ac:dyDescent="0.2">
      <c r="A282" s="15">
        <v>49</v>
      </c>
      <c r="B282" s="15">
        <v>10</v>
      </c>
      <c r="C282" s="22"/>
      <c r="D282" s="16" t="s">
        <v>137</v>
      </c>
      <c r="E282" s="17">
        <v>4.2000000000000003E-2</v>
      </c>
      <c r="F282" s="21">
        <v>42991</v>
      </c>
      <c r="G282" s="18">
        <v>42993</v>
      </c>
      <c r="H282" s="18">
        <v>50013</v>
      </c>
      <c r="I282" s="19">
        <v>1000</v>
      </c>
      <c r="J282" s="20" t="s">
        <v>70</v>
      </c>
      <c r="K282" s="26">
        <v>1.4650000000000002E-2</v>
      </c>
      <c r="L282" s="26">
        <v>1.5049999999999999E-2</v>
      </c>
      <c r="M282" s="26">
        <v>1.538E-2</v>
      </c>
      <c r="N282" s="45">
        <v>2187.7800000000002</v>
      </c>
      <c r="O282" s="47">
        <v>2117.1</v>
      </c>
      <c r="P282" s="48">
        <v>70.680000000000007</v>
      </c>
      <c r="Q282" s="45">
        <v>1967.78</v>
      </c>
      <c r="R282" s="47">
        <v>1897.1</v>
      </c>
      <c r="S282" s="49">
        <v>70.680000000000007</v>
      </c>
      <c r="T282" s="48">
        <v>0</v>
      </c>
      <c r="U282" s="45">
        <v>2911.4904216700002</v>
      </c>
      <c r="V282" s="16" t="s">
        <v>113</v>
      </c>
      <c r="W282" s="45"/>
    </row>
    <row r="283" spans="1:23" s="16" customFormat="1" ht="13.5" customHeight="1" x14ac:dyDescent="0.2">
      <c r="A283" s="15">
        <v>94</v>
      </c>
      <c r="B283" s="15">
        <v>11</v>
      </c>
      <c r="C283" s="22"/>
      <c r="D283" s="16" t="s">
        <v>219</v>
      </c>
      <c r="E283" s="17">
        <v>9.4999999999999998E-3</v>
      </c>
      <c r="F283" s="21">
        <v>42949</v>
      </c>
      <c r="G283" s="18">
        <v>42951</v>
      </c>
      <c r="H283" s="18">
        <v>47618</v>
      </c>
      <c r="I283" s="19">
        <v>4000</v>
      </c>
      <c r="J283" s="20" t="s">
        <v>70</v>
      </c>
      <c r="K283" s="26">
        <v>1.093E-2</v>
      </c>
      <c r="L283" s="26">
        <v>1.1350000000000001E-2</v>
      </c>
      <c r="M283" s="26">
        <v>1.1679999999999999E-2</v>
      </c>
      <c r="N283" s="45">
        <v>3563.85</v>
      </c>
      <c r="O283" s="47">
        <v>3480</v>
      </c>
      <c r="P283" s="48">
        <v>83.85</v>
      </c>
      <c r="Q283" s="45">
        <v>3413.85</v>
      </c>
      <c r="R283" s="47">
        <v>3330</v>
      </c>
      <c r="S283" s="49">
        <v>83.85</v>
      </c>
      <c r="T283" s="48">
        <v>0</v>
      </c>
      <c r="U283" s="45">
        <v>3346.2778291100003</v>
      </c>
      <c r="V283" s="16" t="s">
        <v>113</v>
      </c>
      <c r="W283" s="45"/>
    </row>
    <row r="284" spans="1:23" s="16" customFormat="1" ht="13.5" customHeight="1" x14ac:dyDescent="0.2">
      <c r="A284" s="15">
        <v>95</v>
      </c>
      <c r="B284" s="15">
        <v>10</v>
      </c>
      <c r="C284" s="22"/>
      <c r="D284" s="16" t="s">
        <v>220</v>
      </c>
      <c r="E284" s="17">
        <v>0.01</v>
      </c>
      <c r="F284" s="21">
        <v>42949</v>
      </c>
      <c r="G284" s="18">
        <v>42951</v>
      </c>
      <c r="H284" s="18">
        <v>46199</v>
      </c>
      <c r="I284" s="19">
        <v>4000</v>
      </c>
      <c r="J284" s="20" t="s">
        <v>70</v>
      </c>
      <c r="K284" s="26">
        <v>7.0299999999999998E-3</v>
      </c>
      <c r="L284" s="26">
        <v>7.4000000000000003E-3</v>
      </c>
      <c r="M284" s="26">
        <v>7.7000000000000002E-3</v>
      </c>
      <c r="N284" s="45">
        <v>4584.32</v>
      </c>
      <c r="O284" s="47">
        <v>4290</v>
      </c>
      <c r="P284" s="48">
        <v>294.32</v>
      </c>
      <c r="Q284" s="45">
        <v>3884.32</v>
      </c>
      <c r="R284" s="47">
        <v>3590</v>
      </c>
      <c r="S284" s="49">
        <v>294.32</v>
      </c>
      <c r="T284" s="48">
        <v>2000</v>
      </c>
      <c r="U284" s="45">
        <v>3975.1361485899993</v>
      </c>
      <c r="V284" s="16" t="s">
        <v>113</v>
      </c>
      <c r="W284" s="45"/>
    </row>
    <row r="285" spans="1:23" s="16" customFormat="1" ht="13.5" customHeight="1" x14ac:dyDescent="0.2">
      <c r="A285" s="15">
        <v>97</v>
      </c>
      <c r="B285" s="15">
        <v>13</v>
      </c>
      <c r="C285" s="22"/>
      <c r="D285" s="16" t="s">
        <v>222</v>
      </c>
      <c r="E285" s="17">
        <v>4.4999999999999997E-3</v>
      </c>
      <c r="F285" s="21">
        <v>42949</v>
      </c>
      <c r="G285" s="18">
        <v>42951</v>
      </c>
      <c r="H285" s="18">
        <v>45224</v>
      </c>
      <c r="I285" s="19">
        <v>4000</v>
      </c>
      <c r="J285" s="20" t="s">
        <v>70</v>
      </c>
      <c r="K285" s="26">
        <v>2.31E-3</v>
      </c>
      <c r="L285" s="26">
        <v>2.64E-3</v>
      </c>
      <c r="M285" s="26">
        <v>2.7000000000000001E-3</v>
      </c>
      <c r="N285" s="45">
        <v>6908.17</v>
      </c>
      <c r="O285" s="47">
        <v>6265</v>
      </c>
      <c r="P285" s="48">
        <v>643.16999999999996</v>
      </c>
      <c r="Q285" s="45">
        <v>4643.17</v>
      </c>
      <c r="R285" s="47">
        <v>4000</v>
      </c>
      <c r="S285" s="49">
        <v>643.16999999999996</v>
      </c>
      <c r="T285" s="48">
        <v>1000</v>
      </c>
      <c r="U285" s="45">
        <v>4712.6693025300001</v>
      </c>
      <c r="V285" s="16" t="s">
        <v>113</v>
      </c>
      <c r="W285" s="45"/>
    </row>
    <row r="286" spans="1:23" s="16" customFormat="1" ht="13.5" customHeight="1" x14ac:dyDescent="0.2">
      <c r="A286" s="15">
        <v>78</v>
      </c>
      <c r="B286" s="15">
        <v>19</v>
      </c>
      <c r="C286" s="22"/>
      <c r="D286" s="16" t="s">
        <v>203</v>
      </c>
      <c r="E286" s="17">
        <v>2.5000000000000001E-2</v>
      </c>
      <c r="F286" s="21">
        <v>42900</v>
      </c>
      <c r="G286" s="18">
        <v>42902</v>
      </c>
      <c r="H286" s="18">
        <v>46990</v>
      </c>
      <c r="I286" s="19">
        <v>3000</v>
      </c>
      <c r="J286" s="20" t="s">
        <v>70</v>
      </c>
      <c r="K286" s="26">
        <v>8.5800000000000008E-3</v>
      </c>
      <c r="L286" s="26">
        <v>8.9099999999999995E-3</v>
      </c>
      <c r="M286" s="26">
        <v>9.0500000000000008E-3</v>
      </c>
      <c r="N286" s="45">
        <v>3297.36</v>
      </c>
      <c r="O286" s="47">
        <v>3082.4</v>
      </c>
      <c r="P286" s="48">
        <v>214.96</v>
      </c>
      <c r="Q286" s="45">
        <v>2847.36</v>
      </c>
      <c r="R286" s="47">
        <v>2632.4</v>
      </c>
      <c r="S286" s="49">
        <v>214.96</v>
      </c>
      <c r="T286" s="48">
        <v>0</v>
      </c>
      <c r="U286" s="45">
        <v>3390.8195735899999</v>
      </c>
      <c r="V286" s="16" t="s">
        <v>113</v>
      </c>
      <c r="W286" s="45"/>
    </row>
    <row r="287" spans="1:23" s="16" customFormat="1" ht="13.5" customHeight="1" x14ac:dyDescent="0.2">
      <c r="A287" s="15">
        <v>49</v>
      </c>
      <c r="B287" s="15">
        <v>9</v>
      </c>
      <c r="C287" s="22"/>
      <c r="D287" s="16" t="s">
        <v>137</v>
      </c>
      <c r="E287" s="17">
        <v>4.2000000000000003E-2</v>
      </c>
      <c r="F287" s="21">
        <v>42900</v>
      </c>
      <c r="G287" s="18">
        <v>42902</v>
      </c>
      <c r="H287" s="18">
        <v>50013</v>
      </c>
      <c r="I287" s="19">
        <v>2000</v>
      </c>
      <c r="J287" s="20" t="s">
        <v>70</v>
      </c>
      <c r="K287" s="26">
        <v>1.4590000000000001E-2</v>
      </c>
      <c r="L287" s="26">
        <v>1.473E-2</v>
      </c>
      <c r="M287" s="26">
        <v>1.485E-2</v>
      </c>
      <c r="N287" s="45">
        <v>3662.19</v>
      </c>
      <c r="O287" s="47">
        <v>3270</v>
      </c>
      <c r="P287" s="48">
        <v>392.19</v>
      </c>
      <c r="Q287" s="45">
        <v>2772.19</v>
      </c>
      <c r="R287" s="47">
        <v>2380</v>
      </c>
      <c r="S287" s="49">
        <v>392.19</v>
      </c>
      <c r="T287" s="48">
        <v>0</v>
      </c>
      <c r="U287" s="45">
        <v>4105.5505462000001</v>
      </c>
      <c r="V287" s="16" t="s">
        <v>113</v>
      </c>
      <c r="W287" s="45"/>
    </row>
    <row r="288" spans="1:23" s="16" customFormat="1" ht="13.5" customHeight="1" x14ac:dyDescent="0.2">
      <c r="A288" s="15">
        <v>102</v>
      </c>
      <c r="B288" s="15">
        <v>3</v>
      </c>
      <c r="C288" s="22" t="s">
        <v>178</v>
      </c>
      <c r="D288" s="16" t="s">
        <v>250</v>
      </c>
      <c r="E288" s="17">
        <v>0</v>
      </c>
      <c r="F288" s="21">
        <v>42900</v>
      </c>
      <c r="G288" s="18">
        <v>42902</v>
      </c>
      <c r="H288" s="18">
        <v>44616</v>
      </c>
      <c r="I288" s="19">
        <v>2000</v>
      </c>
      <c r="J288" s="20" t="s">
        <v>70</v>
      </c>
      <c r="K288" s="26">
        <v>-2.0000000000000002E-5</v>
      </c>
      <c r="L288" s="26">
        <v>-2.0000000000000002E-5</v>
      </c>
      <c r="M288" s="26">
        <v>-2.0000000000000002E-5</v>
      </c>
      <c r="N288" s="45">
        <v>100</v>
      </c>
      <c r="O288" s="47">
        <v>100</v>
      </c>
      <c r="P288" s="48">
        <v>0</v>
      </c>
      <c r="Q288" s="45">
        <v>100</v>
      </c>
      <c r="R288" s="47">
        <v>100</v>
      </c>
      <c r="S288" s="49">
        <v>0</v>
      </c>
      <c r="T288" s="48">
        <v>-100</v>
      </c>
      <c r="U288" s="45">
        <v>100.01</v>
      </c>
      <c r="V288" s="16" t="s">
        <v>113</v>
      </c>
      <c r="W288" s="45"/>
    </row>
    <row r="289" spans="1:23" s="16" customFormat="1" ht="13.5" customHeight="1" x14ac:dyDescent="0.2">
      <c r="A289" s="15">
        <v>102</v>
      </c>
      <c r="B289" s="15">
        <v>2</v>
      </c>
      <c r="C289" s="22"/>
      <c r="D289" s="16" t="s">
        <v>250</v>
      </c>
      <c r="E289" s="17">
        <v>0</v>
      </c>
      <c r="F289" s="21">
        <v>42872</v>
      </c>
      <c r="G289" s="18">
        <v>42874</v>
      </c>
      <c r="H289" s="18">
        <v>44616</v>
      </c>
      <c r="I289" s="19">
        <v>2000</v>
      </c>
      <c r="J289" s="20" t="s">
        <v>70</v>
      </c>
      <c r="K289" s="26">
        <v>-2.0000000000000002E-5</v>
      </c>
      <c r="L289" s="26">
        <v>-2.0000000000000002E-5</v>
      </c>
      <c r="M289" s="26">
        <v>-2.0000000000000002E-5</v>
      </c>
      <c r="N289" s="45">
        <v>2146.88</v>
      </c>
      <c r="O289" s="47">
        <v>2101.1</v>
      </c>
      <c r="P289" s="48">
        <v>45.78</v>
      </c>
      <c r="Q289" s="45">
        <v>845.78</v>
      </c>
      <c r="R289" s="47">
        <v>800</v>
      </c>
      <c r="S289" s="49">
        <v>45.78</v>
      </c>
      <c r="T289" s="48">
        <v>0</v>
      </c>
      <c r="U289" s="45">
        <v>845.86457800000005</v>
      </c>
      <c r="V289" s="16" t="s">
        <v>113</v>
      </c>
      <c r="W289" s="45"/>
    </row>
    <row r="290" spans="1:23" s="16" customFormat="1" ht="13.5" customHeight="1" x14ac:dyDescent="0.2">
      <c r="A290" s="15">
        <v>100</v>
      </c>
      <c r="B290" s="15">
        <v>2</v>
      </c>
      <c r="C290" s="22"/>
      <c r="D290" s="16" t="s">
        <v>249</v>
      </c>
      <c r="E290" s="17">
        <v>2.5000000000000001E-3</v>
      </c>
      <c r="F290" s="21">
        <v>42872</v>
      </c>
      <c r="G290" s="18">
        <v>42874</v>
      </c>
      <c r="H290" s="18">
        <v>46428</v>
      </c>
      <c r="I290" s="19">
        <v>4000</v>
      </c>
      <c r="J290" s="20" t="s">
        <v>70</v>
      </c>
      <c r="K290" s="26">
        <v>7.3099999999999997E-3</v>
      </c>
      <c r="L290" s="26">
        <v>8.1499999999999993E-3</v>
      </c>
      <c r="M290" s="26">
        <v>8.4100000000000008E-3</v>
      </c>
      <c r="N290" s="45">
        <v>3749.21</v>
      </c>
      <c r="O290" s="47">
        <v>3165</v>
      </c>
      <c r="P290" s="48">
        <v>584.21</v>
      </c>
      <c r="Q290" s="45">
        <v>3049.21</v>
      </c>
      <c r="R290" s="47">
        <v>2465</v>
      </c>
      <c r="S290" s="49">
        <v>584.21</v>
      </c>
      <c r="T290" s="48">
        <v>0</v>
      </c>
      <c r="U290" s="45">
        <v>2890.7524155599999</v>
      </c>
      <c r="V290" s="16" t="s">
        <v>113</v>
      </c>
      <c r="W290" s="45"/>
    </row>
    <row r="291" spans="1:23" s="16" customFormat="1" ht="13.5" customHeight="1" x14ac:dyDescent="0.2">
      <c r="A291" s="15">
        <v>49</v>
      </c>
      <c r="B291" s="15">
        <v>8</v>
      </c>
      <c r="C291" s="22"/>
      <c r="D291" s="16" t="s">
        <v>137</v>
      </c>
      <c r="E291" s="17">
        <v>4.2000000000000003E-2</v>
      </c>
      <c r="F291" s="21">
        <v>42851</v>
      </c>
      <c r="G291" s="18">
        <v>42853</v>
      </c>
      <c r="H291" s="18">
        <v>50013</v>
      </c>
      <c r="I291" s="19">
        <v>2000</v>
      </c>
      <c r="J291" s="20" t="s">
        <v>70</v>
      </c>
      <c r="K291" s="26">
        <v>1.4789999999999999E-2</v>
      </c>
      <c r="L291" s="26">
        <v>1.5070000000000002E-2</v>
      </c>
      <c r="M291" s="26">
        <v>1.54E-2</v>
      </c>
      <c r="N291" s="45">
        <v>1511.1</v>
      </c>
      <c r="O291" s="47">
        <v>1390</v>
      </c>
      <c r="P291" s="48">
        <v>121.1</v>
      </c>
      <c r="Q291" s="45">
        <v>1341.1</v>
      </c>
      <c r="R291" s="47">
        <v>1220</v>
      </c>
      <c r="S291" s="49">
        <v>121.1</v>
      </c>
      <c r="T291" s="48">
        <v>582.38</v>
      </c>
      <c r="U291" s="45">
        <v>1972.384192</v>
      </c>
      <c r="V291" s="16" t="s">
        <v>113</v>
      </c>
      <c r="W291" s="45"/>
    </row>
    <row r="292" spans="1:23" s="16" customFormat="1" ht="13.5" customHeight="1" x14ac:dyDescent="0.2">
      <c r="A292" s="15">
        <v>78</v>
      </c>
      <c r="B292" s="15">
        <v>18</v>
      </c>
      <c r="C292" s="22"/>
      <c r="D292" s="16" t="s">
        <v>203</v>
      </c>
      <c r="E292" s="17">
        <v>2.5000000000000001E-2</v>
      </c>
      <c r="F292" s="21">
        <v>42851</v>
      </c>
      <c r="G292" s="18">
        <v>42853</v>
      </c>
      <c r="H292" s="18">
        <v>46990</v>
      </c>
      <c r="I292" s="19">
        <v>4000</v>
      </c>
      <c r="J292" s="20" t="s">
        <v>70</v>
      </c>
      <c r="K292" s="26">
        <v>1.0840000000000001E-2</v>
      </c>
      <c r="L292" s="26">
        <v>1.1159999999999998E-2</v>
      </c>
      <c r="M292" s="26">
        <v>1.129E-2</v>
      </c>
      <c r="N292" s="45">
        <v>4377.5600000000004</v>
      </c>
      <c r="O292" s="47">
        <v>3730.9</v>
      </c>
      <c r="P292" s="48">
        <v>646.66</v>
      </c>
      <c r="Q292" s="45">
        <v>2620.56</v>
      </c>
      <c r="R292" s="47">
        <v>1973.9</v>
      </c>
      <c r="S292" s="49">
        <v>646.66</v>
      </c>
      <c r="T292" s="48">
        <v>0</v>
      </c>
      <c r="U292" s="45">
        <v>3048.6379047999999</v>
      </c>
      <c r="V292" s="16" t="s">
        <v>113</v>
      </c>
      <c r="W292" s="45"/>
    </row>
    <row r="293" spans="1:23" s="16" customFormat="1" ht="13.5" customHeight="1" x14ac:dyDescent="0.2">
      <c r="A293" s="15">
        <v>76</v>
      </c>
      <c r="B293" s="15">
        <v>16</v>
      </c>
      <c r="C293" s="22"/>
      <c r="D293" s="16" t="s">
        <v>201</v>
      </c>
      <c r="E293" s="17">
        <v>1.4999999999999999E-2</v>
      </c>
      <c r="F293" s="21">
        <v>42851</v>
      </c>
      <c r="G293" s="18">
        <v>42853</v>
      </c>
      <c r="H293" s="18">
        <v>43767</v>
      </c>
      <c r="I293" s="19">
        <v>5000</v>
      </c>
      <c r="J293" s="20" t="s">
        <v>70</v>
      </c>
      <c r="K293" s="26">
        <v>-6.0999999999999997E-4</v>
      </c>
      <c r="L293" s="26">
        <v>-3.7999999999999997E-4</v>
      </c>
      <c r="M293" s="26">
        <v>-1.8000000000000001E-4</v>
      </c>
      <c r="N293" s="45">
        <v>8679.27</v>
      </c>
      <c r="O293" s="47">
        <v>8152.2</v>
      </c>
      <c r="P293" s="48">
        <v>527.07000000000005</v>
      </c>
      <c r="Q293" s="45">
        <v>2871.77</v>
      </c>
      <c r="R293" s="47">
        <v>2344.6999999999998</v>
      </c>
      <c r="S293" s="49">
        <v>527.07000000000005</v>
      </c>
      <c r="T293" s="48">
        <v>0</v>
      </c>
      <c r="U293" s="45">
        <v>3003.79794429</v>
      </c>
      <c r="V293" s="16" t="s">
        <v>113</v>
      </c>
      <c r="W293" s="45"/>
    </row>
    <row r="294" spans="1:23" s="16" customFormat="1" ht="13.5" customHeight="1" x14ac:dyDescent="0.2">
      <c r="A294" s="15">
        <v>97</v>
      </c>
      <c r="B294" s="15">
        <v>12</v>
      </c>
      <c r="C294" s="22"/>
      <c r="D294" s="16" t="s">
        <v>222</v>
      </c>
      <c r="E294" s="17">
        <v>4.4999999999999997E-3</v>
      </c>
      <c r="F294" s="21">
        <v>42837</v>
      </c>
      <c r="G294" s="18">
        <v>42843</v>
      </c>
      <c r="H294" s="18">
        <v>45224</v>
      </c>
      <c r="I294" s="19">
        <v>2000</v>
      </c>
      <c r="J294" s="20" t="s">
        <v>70</v>
      </c>
      <c r="K294" s="26">
        <v>4.7999999999999996E-3</v>
      </c>
      <c r="L294" s="26">
        <v>5.11E-3</v>
      </c>
      <c r="M294" s="26">
        <v>5.3800000000000002E-3</v>
      </c>
      <c r="N294" s="45">
        <v>3723.55</v>
      </c>
      <c r="O294" s="47">
        <v>3555</v>
      </c>
      <c r="P294" s="48">
        <v>168.55</v>
      </c>
      <c r="Q294" s="45">
        <v>2150.5500000000002</v>
      </c>
      <c r="R294" s="47">
        <v>1982</v>
      </c>
      <c r="S294" s="49">
        <v>168.55</v>
      </c>
      <c r="T294" s="48">
        <v>0</v>
      </c>
      <c r="U294" s="45">
        <v>2146.7464837100001</v>
      </c>
      <c r="V294" s="16" t="s">
        <v>113</v>
      </c>
      <c r="W294" s="45"/>
    </row>
    <row r="295" spans="1:23" s="16" customFormat="1" ht="13.5" customHeight="1" x14ac:dyDescent="0.2">
      <c r="A295" s="15">
        <v>89</v>
      </c>
      <c r="B295" s="15">
        <v>14</v>
      </c>
      <c r="C295" s="22"/>
      <c r="D295" s="16" t="s">
        <v>206</v>
      </c>
      <c r="E295" s="17">
        <v>2.4E-2</v>
      </c>
      <c r="F295" s="21">
        <v>42837</v>
      </c>
      <c r="G295" s="18">
        <v>42843</v>
      </c>
      <c r="H295" s="18">
        <v>45917</v>
      </c>
      <c r="I295" s="19">
        <v>4000</v>
      </c>
      <c r="J295" s="20" t="s">
        <v>70</v>
      </c>
      <c r="K295" s="26">
        <v>8.0800000000000004E-3</v>
      </c>
      <c r="L295" s="26">
        <v>8.4799999999999997E-3</v>
      </c>
      <c r="M295" s="26">
        <v>8.8199999999999997E-3</v>
      </c>
      <c r="N295" s="45">
        <v>2020.49</v>
      </c>
      <c r="O295" s="47">
        <v>1826</v>
      </c>
      <c r="P295" s="48">
        <v>194.49</v>
      </c>
      <c r="Q295" s="45">
        <v>1920.49</v>
      </c>
      <c r="R295" s="47">
        <v>1726</v>
      </c>
      <c r="S295" s="49">
        <v>194.49</v>
      </c>
      <c r="T295" s="48">
        <v>0</v>
      </c>
      <c r="U295" s="45">
        <v>2188.4677129199999</v>
      </c>
      <c r="V295" s="16" t="s">
        <v>113</v>
      </c>
      <c r="W295" s="45"/>
    </row>
    <row r="296" spans="1:23" s="16" customFormat="1" ht="13.5" customHeight="1" x14ac:dyDescent="0.2">
      <c r="A296" s="15">
        <v>76</v>
      </c>
      <c r="B296" s="15">
        <v>15</v>
      </c>
      <c r="C296" s="22"/>
      <c r="D296" s="16" t="s">
        <v>201</v>
      </c>
      <c r="E296" s="17">
        <v>1.4999999999999999E-2</v>
      </c>
      <c r="F296" s="21">
        <v>42837</v>
      </c>
      <c r="G296" s="18">
        <v>42843</v>
      </c>
      <c r="H296" s="18">
        <v>43767</v>
      </c>
      <c r="I296" s="19">
        <v>5000</v>
      </c>
      <c r="J296" s="20" t="s">
        <v>70</v>
      </c>
      <c r="K296" s="26">
        <v>-7.1000000000000013E-4</v>
      </c>
      <c r="L296" s="26">
        <v>-1.3999999999999999E-4</v>
      </c>
      <c r="M296" s="26">
        <v>-2.0000000000000002E-5</v>
      </c>
      <c r="N296" s="45">
        <v>4181.43</v>
      </c>
      <c r="O296" s="47">
        <v>3950</v>
      </c>
      <c r="P296" s="48">
        <v>231.43</v>
      </c>
      <c r="Q296" s="45">
        <v>2281.4299999999998</v>
      </c>
      <c r="R296" s="47">
        <v>2050</v>
      </c>
      <c r="S296" s="49">
        <v>231.43</v>
      </c>
      <c r="T296" s="48">
        <v>0</v>
      </c>
      <c r="U296" s="45">
        <v>2384.90115289</v>
      </c>
      <c r="V296" s="16" t="s">
        <v>113</v>
      </c>
      <c r="W296" s="45"/>
    </row>
    <row r="297" spans="1:23" s="16" customFormat="1" ht="13.5" customHeight="1" x14ac:dyDescent="0.2">
      <c r="A297" s="15">
        <v>94</v>
      </c>
      <c r="B297" s="15">
        <v>10</v>
      </c>
      <c r="C297" s="22"/>
      <c r="D297" s="16" t="s">
        <v>219</v>
      </c>
      <c r="E297" s="17">
        <v>9.4999999999999998E-3</v>
      </c>
      <c r="F297" s="21">
        <v>42823</v>
      </c>
      <c r="G297" s="18">
        <v>42825</v>
      </c>
      <c r="H297" s="18">
        <v>47618</v>
      </c>
      <c r="I297" s="19">
        <v>2000</v>
      </c>
      <c r="J297" s="20" t="s">
        <v>70</v>
      </c>
      <c r="K297" s="26">
        <v>1.251E-2</v>
      </c>
      <c r="L297" s="26">
        <v>1.282E-2</v>
      </c>
      <c r="M297" s="26">
        <v>1.2919999999999997E-2</v>
      </c>
      <c r="N297" s="45">
        <v>3151.21</v>
      </c>
      <c r="O297" s="47">
        <v>3070</v>
      </c>
      <c r="P297" s="48">
        <v>81.209999999999994</v>
      </c>
      <c r="Q297" s="45">
        <v>2041.21</v>
      </c>
      <c r="R297" s="47">
        <v>1960</v>
      </c>
      <c r="S297" s="49">
        <v>81.209999999999994</v>
      </c>
      <c r="T297" s="48">
        <v>0</v>
      </c>
      <c r="U297" s="45">
        <v>1976.87054425</v>
      </c>
      <c r="V297" s="16" t="s">
        <v>113</v>
      </c>
      <c r="W297" s="45"/>
    </row>
    <row r="298" spans="1:23" s="16" customFormat="1" ht="13.5" customHeight="1" x14ac:dyDescent="0.2">
      <c r="A298" s="15">
        <v>101</v>
      </c>
      <c r="B298" s="15">
        <v>6</v>
      </c>
      <c r="C298" s="22"/>
      <c r="D298" s="16" t="s">
        <v>248</v>
      </c>
      <c r="E298" s="17">
        <v>0</v>
      </c>
      <c r="F298" s="21">
        <v>42823</v>
      </c>
      <c r="G298" s="18">
        <v>42825</v>
      </c>
      <c r="H298" s="18">
        <v>43871</v>
      </c>
      <c r="I298" s="19">
        <v>4000</v>
      </c>
      <c r="J298" s="20" t="s">
        <v>70</v>
      </c>
      <c r="K298" s="26">
        <v>-9.7999999999999997E-4</v>
      </c>
      <c r="L298" s="26">
        <v>-5.5000000000000003E-4</v>
      </c>
      <c r="M298" s="26">
        <v>-1E-4</v>
      </c>
      <c r="N298" s="45">
        <v>9835.77</v>
      </c>
      <c r="O298" s="47">
        <v>9550</v>
      </c>
      <c r="P298" s="48">
        <v>285.77</v>
      </c>
      <c r="Q298" s="45">
        <v>9735.77</v>
      </c>
      <c r="R298" s="47">
        <v>9450</v>
      </c>
      <c r="S298" s="49">
        <v>285.77</v>
      </c>
      <c r="T298" s="48">
        <v>0</v>
      </c>
      <c r="U298" s="45">
        <v>9751.2343743000001</v>
      </c>
      <c r="V298" s="16" t="s">
        <v>113</v>
      </c>
      <c r="W298" s="45"/>
    </row>
    <row r="299" spans="1:23" s="16" customFormat="1" ht="13.5" customHeight="1" x14ac:dyDescent="0.2">
      <c r="A299" s="15">
        <v>101</v>
      </c>
      <c r="B299" s="15">
        <v>5</v>
      </c>
      <c r="C299" s="22"/>
      <c r="D299" s="16" t="s">
        <v>248</v>
      </c>
      <c r="E299" s="17">
        <v>0</v>
      </c>
      <c r="F299" s="21">
        <v>42816</v>
      </c>
      <c r="G299" s="18">
        <v>42818</v>
      </c>
      <c r="H299" s="18">
        <v>43871</v>
      </c>
      <c r="I299" s="19">
        <v>5000</v>
      </c>
      <c r="J299" s="20" t="s">
        <v>70</v>
      </c>
      <c r="K299" s="26">
        <v>-3.4999999999999994E-4</v>
      </c>
      <c r="L299" s="26">
        <v>-2.2000000000000003E-4</v>
      </c>
      <c r="M299" s="26">
        <v>-1E-4</v>
      </c>
      <c r="N299" s="45">
        <v>8760.1299999999992</v>
      </c>
      <c r="O299" s="45">
        <v>7955.42</v>
      </c>
      <c r="P299" s="45">
        <v>804.71</v>
      </c>
      <c r="Q299" s="45">
        <v>4894.93</v>
      </c>
      <c r="R299" s="45">
        <v>4090.22</v>
      </c>
      <c r="S299" s="45">
        <v>804.71</v>
      </c>
      <c r="T299" s="48">
        <v>0</v>
      </c>
      <c r="U299" s="45">
        <v>4898.0320872999991</v>
      </c>
      <c r="V299" s="16" t="s">
        <v>113</v>
      </c>
      <c r="W299" s="45"/>
    </row>
    <row r="300" spans="1:23" s="16" customFormat="1" ht="13.5" customHeight="1" x14ac:dyDescent="0.2">
      <c r="A300" s="15">
        <v>95</v>
      </c>
      <c r="B300" s="15">
        <v>9</v>
      </c>
      <c r="C300" s="22"/>
      <c r="D300" s="16" t="s">
        <v>220</v>
      </c>
      <c r="E300" s="17">
        <v>0.01</v>
      </c>
      <c r="F300" s="21">
        <v>42816</v>
      </c>
      <c r="G300" s="18">
        <v>42818</v>
      </c>
      <c r="H300" s="18">
        <v>46199</v>
      </c>
      <c r="I300" s="19">
        <v>4000</v>
      </c>
      <c r="J300" s="20" t="s">
        <v>70</v>
      </c>
      <c r="K300" s="26">
        <v>9.4800000000000006E-3</v>
      </c>
      <c r="L300" s="26">
        <v>9.7300000000000008E-3</v>
      </c>
      <c r="M300" s="26">
        <v>9.8200000000000006E-3</v>
      </c>
      <c r="N300" s="45">
        <v>7599.37</v>
      </c>
      <c r="O300" s="45">
        <v>6818</v>
      </c>
      <c r="P300" s="45">
        <v>781.37</v>
      </c>
      <c r="Q300" s="45">
        <v>4781.37</v>
      </c>
      <c r="R300" s="45">
        <v>4000</v>
      </c>
      <c r="S300" s="45">
        <v>781.37</v>
      </c>
      <c r="T300" s="48">
        <v>0</v>
      </c>
      <c r="U300" s="45">
        <v>4828.0029268999997</v>
      </c>
      <c r="V300" s="16" t="s">
        <v>113</v>
      </c>
      <c r="W300" s="45"/>
    </row>
    <row r="301" spans="1:23" s="16" customFormat="1" ht="13.5" customHeight="1" x14ac:dyDescent="0.2">
      <c r="A301" s="15">
        <v>89</v>
      </c>
      <c r="B301" s="15">
        <v>13</v>
      </c>
      <c r="C301" s="22"/>
      <c r="D301" s="16" t="s">
        <v>206</v>
      </c>
      <c r="E301" s="17">
        <v>2.4E-2</v>
      </c>
      <c r="F301" s="21">
        <v>42809</v>
      </c>
      <c r="G301" s="18">
        <v>42811</v>
      </c>
      <c r="H301" s="18">
        <v>45917</v>
      </c>
      <c r="I301" s="19">
        <v>4000</v>
      </c>
      <c r="J301" s="20" t="s">
        <v>70</v>
      </c>
      <c r="K301" s="26">
        <v>6.9299999999999995E-3</v>
      </c>
      <c r="L301" s="26">
        <v>7.4799999999999997E-3</v>
      </c>
      <c r="M301" s="26">
        <v>7.62E-3</v>
      </c>
      <c r="N301" s="45">
        <v>2318.3000000000002</v>
      </c>
      <c r="O301" s="47">
        <v>2318.3000000000002</v>
      </c>
      <c r="P301" s="48">
        <v>0</v>
      </c>
      <c r="Q301" s="45">
        <v>2218.3000000000002</v>
      </c>
      <c r="R301" s="47">
        <v>2218.3000000000002</v>
      </c>
      <c r="S301" s="49">
        <v>0</v>
      </c>
      <c r="T301" s="48">
        <v>0</v>
      </c>
      <c r="U301" s="45">
        <v>2545.5512887700002</v>
      </c>
      <c r="V301" s="16" t="s">
        <v>113</v>
      </c>
      <c r="W301" s="45"/>
    </row>
    <row r="302" spans="1:23" s="16" customFormat="1" ht="13.5" customHeight="1" x14ac:dyDescent="0.2">
      <c r="A302" s="15">
        <v>101</v>
      </c>
      <c r="B302" s="15">
        <v>4</v>
      </c>
      <c r="C302" s="22"/>
      <c r="D302" s="16" t="s">
        <v>248</v>
      </c>
      <c r="E302" s="17">
        <v>0</v>
      </c>
      <c r="F302" s="21">
        <v>42809</v>
      </c>
      <c r="G302" s="18">
        <v>42811</v>
      </c>
      <c r="H302" s="18">
        <v>43871</v>
      </c>
      <c r="I302" s="19">
        <v>5000</v>
      </c>
      <c r="J302" s="20" t="s">
        <v>70</v>
      </c>
      <c r="K302" s="26">
        <v>-6.2E-4</v>
      </c>
      <c r="L302" s="26">
        <v>-2.1000000000000001E-4</v>
      </c>
      <c r="M302" s="26">
        <v>-1.3999999999999999E-4</v>
      </c>
      <c r="N302" s="45">
        <v>8040.81</v>
      </c>
      <c r="O302" s="47">
        <v>7870.1</v>
      </c>
      <c r="P302" s="48">
        <v>170.71</v>
      </c>
      <c r="Q302" s="45">
        <v>5035.8100000000004</v>
      </c>
      <c r="R302" s="47">
        <v>4865.1000000000004</v>
      </c>
      <c r="S302" s="49">
        <v>170.71</v>
      </c>
      <c r="T302" s="48">
        <v>0</v>
      </c>
      <c r="U302" s="45">
        <v>5038.8296060000002</v>
      </c>
      <c r="V302" s="16" t="s">
        <v>113</v>
      </c>
      <c r="W302" s="45"/>
    </row>
    <row r="303" spans="1:23" s="16" customFormat="1" ht="13.5" customHeight="1" x14ac:dyDescent="0.2">
      <c r="A303" s="15">
        <v>101</v>
      </c>
      <c r="B303" s="15">
        <v>3</v>
      </c>
      <c r="C303" s="22"/>
      <c r="D303" s="16" t="s">
        <v>248</v>
      </c>
      <c r="E303" s="17">
        <v>0</v>
      </c>
      <c r="F303" s="21">
        <v>42802</v>
      </c>
      <c r="G303" s="18">
        <v>42804</v>
      </c>
      <c r="H303" s="18">
        <v>43871</v>
      </c>
      <c r="I303" s="19">
        <v>5000</v>
      </c>
      <c r="J303" s="20" t="s">
        <v>70</v>
      </c>
      <c r="K303" s="26">
        <v>-1.5E-3</v>
      </c>
      <c r="L303" s="26">
        <v>-8.7999999999999992E-4</v>
      </c>
      <c r="M303" s="26">
        <v>-7.2000000000000005E-4</v>
      </c>
      <c r="N303" s="45">
        <v>13885</v>
      </c>
      <c r="O303" s="47">
        <v>13885</v>
      </c>
      <c r="P303" s="48">
        <v>0</v>
      </c>
      <c r="Q303" s="45">
        <v>11080</v>
      </c>
      <c r="R303" s="47">
        <v>11080</v>
      </c>
      <c r="S303" s="49">
        <v>0</v>
      </c>
      <c r="T303" s="48">
        <v>0</v>
      </c>
      <c r="U303" s="45">
        <v>11108.737499999999</v>
      </c>
      <c r="V303" s="16" t="s">
        <v>113</v>
      </c>
      <c r="W303" s="45"/>
    </row>
    <row r="304" spans="1:23" s="16" customFormat="1" ht="13.5" customHeight="1" x14ac:dyDescent="0.2">
      <c r="A304" s="15">
        <v>78</v>
      </c>
      <c r="B304" s="15">
        <v>17</v>
      </c>
      <c r="C304" s="22"/>
      <c r="D304" s="16" t="s">
        <v>203</v>
      </c>
      <c r="E304" s="17">
        <v>2.5000000000000001E-2</v>
      </c>
      <c r="F304" s="21">
        <v>42802</v>
      </c>
      <c r="G304" s="18">
        <v>42804</v>
      </c>
      <c r="H304" s="18">
        <v>46990</v>
      </c>
      <c r="I304" s="19">
        <v>4000</v>
      </c>
      <c r="J304" s="20" t="s">
        <v>70</v>
      </c>
      <c r="K304" s="26">
        <v>8.8699999999999994E-3</v>
      </c>
      <c r="L304" s="26">
        <v>9.1900000000000003E-3</v>
      </c>
      <c r="M304" s="26">
        <v>9.4000000000000004E-3</v>
      </c>
      <c r="N304" s="45">
        <v>4401</v>
      </c>
      <c r="O304" s="47">
        <v>4401</v>
      </c>
      <c r="P304" s="48">
        <v>0</v>
      </c>
      <c r="Q304" s="45">
        <v>3221</v>
      </c>
      <c r="R304" s="47">
        <v>3221</v>
      </c>
      <c r="S304" s="49">
        <v>0</v>
      </c>
      <c r="T304" s="48">
        <v>0</v>
      </c>
      <c r="U304" s="45">
        <v>3816.0932082999993</v>
      </c>
      <c r="V304" s="16" t="s">
        <v>113</v>
      </c>
      <c r="W304" s="45"/>
    </row>
    <row r="305" spans="1:23" s="16" customFormat="1" ht="13.5" customHeight="1" x14ac:dyDescent="0.2">
      <c r="A305" s="15">
        <v>89</v>
      </c>
      <c r="B305" s="15">
        <v>12</v>
      </c>
      <c r="C305" s="22"/>
      <c r="D305" s="16" t="s">
        <v>206</v>
      </c>
      <c r="E305" s="17">
        <v>2.4E-2</v>
      </c>
      <c r="F305" s="21">
        <v>42795</v>
      </c>
      <c r="G305" s="18">
        <v>42797</v>
      </c>
      <c r="H305" s="18">
        <v>45917</v>
      </c>
      <c r="I305" s="19">
        <v>4000</v>
      </c>
      <c r="J305" s="20" t="s">
        <v>70</v>
      </c>
      <c r="K305" s="26">
        <v>5.2599999999999999E-3</v>
      </c>
      <c r="L305" s="26">
        <v>5.6200000000000009E-3</v>
      </c>
      <c r="M305" s="26">
        <v>6.1500000000000001E-3</v>
      </c>
      <c r="N305" s="45">
        <v>4116.4799999999996</v>
      </c>
      <c r="O305" s="47">
        <v>3982.1</v>
      </c>
      <c r="P305" s="48">
        <v>134.38</v>
      </c>
      <c r="Q305" s="45">
        <v>3516.48</v>
      </c>
      <c r="R305" s="47">
        <v>3382.1</v>
      </c>
      <c r="S305" s="49">
        <v>134.38</v>
      </c>
      <c r="T305" s="48">
        <v>0</v>
      </c>
      <c r="U305" s="45">
        <v>4092.7895864899997</v>
      </c>
      <c r="V305" s="16" t="s">
        <v>113</v>
      </c>
      <c r="W305" s="45"/>
    </row>
    <row r="306" spans="1:23" s="16" customFormat="1" ht="13.5" customHeight="1" x14ac:dyDescent="0.2">
      <c r="A306" s="15">
        <v>101</v>
      </c>
      <c r="B306" s="15">
        <v>2</v>
      </c>
      <c r="C306" s="22"/>
      <c r="D306" s="16" t="s">
        <v>248</v>
      </c>
      <c r="E306" s="17">
        <v>0</v>
      </c>
      <c r="F306" s="21">
        <v>42795</v>
      </c>
      <c r="G306" s="18">
        <v>42797</v>
      </c>
      <c r="H306" s="18">
        <v>43871</v>
      </c>
      <c r="I306" s="19">
        <v>5000</v>
      </c>
      <c r="J306" s="20" t="s">
        <v>70</v>
      </c>
      <c r="K306" s="26">
        <v>-1.0499999999999999E-3</v>
      </c>
      <c r="L306" s="26">
        <v>-5.5999999999999995E-4</v>
      </c>
      <c r="M306" s="26">
        <v>-3.6999999999999999E-4</v>
      </c>
      <c r="N306" s="45">
        <v>6035.82</v>
      </c>
      <c r="O306" s="47">
        <v>5575.1</v>
      </c>
      <c r="P306" s="48">
        <v>460.72</v>
      </c>
      <c r="Q306" s="45">
        <v>3275.82</v>
      </c>
      <c r="R306" s="47">
        <v>2815.1</v>
      </c>
      <c r="S306" s="49">
        <v>460.72</v>
      </c>
      <c r="T306" s="48">
        <v>0</v>
      </c>
      <c r="U306" s="45">
        <v>3281.2023007999996</v>
      </c>
      <c r="V306" s="16" t="s">
        <v>113</v>
      </c>
      <c r="W306" s="45"/>
    </row>
    <row r="307" spans="1:23" s="16" customFormat="1" ht="13.5" customHeight="1" x14ac:dyDescent="0.2">
      <c r="A307" s="15">
        <v>95</v>
      </c>
      <c r="B307" s="15">
        <v>8</v>
      </c>
      <c r="C307" s="22"/>
      <c r="D307" s="16" t="s">
        <v>220</v>
      </c>
      <c r="E307" s="17">
        <v>0.01</v>
      </c>
      <c r="F307" s="21">
        <v>42788</v>
      </c>
      <c r="G307" s="18">
        <v>42790</v>
      </c>
      <c r="H307" s="18">
        <v>46199</v>
      </c>
      <c r="I307" s="19">
        <v>5000</v>
      </c>
      <c r="J307" s="20" t="s">
        <v>70</v>
      </c>
      <c r="K307" s="26">
        <v>6.1799999999999997E-3</v>
      </c>
      <c r="L307" s="26">
        <v>6.4700000000000001E-3</v>
      </c>
      <c r="M307" s="26">
        <v>6.7200000000000003E-3</v>
      </c>
      <c r="N307" s="45">
        <v>3394.39</v>
      </c>
      <c r="O307" s="47">
        <v>2420</v>
      </c>
      <c r="P307" s="48">
        <v>974.39</v>
      </c>
      <c r="Q307" s="45">
        <v>3394.39</v>
      </c>
      <c r="R307" s="47">
        <v>2420</v>
      </c>
      <c r="S307" s="49">
        <v>974.39</v>
      </c>
      <c r="T307" s="48">
        <v>0</v>
      </c>
      <c r="U307" s="45">
        <v>3525.0925890800004</v>
      </c>
      <c r="V307" s="16" t="s">
        <v>113</v>
      </c>
      <c r="W307" s="45"/>
    </row>
    <row r="308" spans="1:23" s="16" customFormat="1" ht="13.5" customHeight="1" x14ac:dyDescent="0.2">
      <c r="A308" s="15">
        <v>102</v>
      </c>
      <c r="B308" s="15">
        <v>1</v>
      </c>
      <c r="C308" s="22"/>
      <c r="D308" s="16" t="s">
        <v>250</v>
      </c>
      <c r="E308" s="17">
        <v>0</v>
      </c>
      <c r="F308" s="21">
        <v>42788</v>
      </c>
      <c r="G308" s="18">
        <v>42790</v>
      </c>
      <c r="H308" s="18">
        <v>44616</v>
      </c>
      <c r="I308" s="19">
        <v>1000</v>
      </c>
      <c r="J308" s="20" t="s">
        <v>70</v>
      </c>
      <c r="K308" s="26" t="s">
        <v>251</v>
      </c>
      <c r="L308" s="26" t="s">
        <v>251</v>
      </c>
      <c r="M308" s="26" t="s">
        <v>251</v>
      </c>
      <c r="N308" s="45">
        <v>0</v>
      </c>
      <c r="O308" s="47">
        <v>0</v>
      </c>
      <c r="P308" s="48"/>
      <c r="Q308" s="45">
        <v>0</v>
      </c>
      <c r="R308" s="47">
        <v>0</v>
      </c>
      <c r="S308" s="49"/>
      <c r="T308" s="48">
        <v>5000</v>
      </c>
      <c r="U308" s="45">
        <v>0</v>
      </c>
      <c r="V308" s="16" t="s">
        <v>113</v>
      </c>
      <c r="W308" s="45"/>
    </row>
    <row r="309" spans="1:23" s="16" customFormat="1" ht="13.5" customHeight="1" x14ac:dyDescent="0.2">
      <c r="A309" s="15">
        <v>98</v>
      </c>
      <c r="B309" s="15">
        <v>13</v>
      </c>
      <c r="C309" s="22" t="s">
        <v>178</v>
      </c>
      <c r="D309" s="16" t="s">
        <v>231</v>
      </c>
      <c r="E309" s="17">
        <v>0</v>
      </c>
      <c r="F309" s="21">
        <v>42788</v>
      </c>
      <c r="G309" s="18">
        <v>42790</v>
      </c>
      <c r="H309" s="18">
        <v>43663</v>
      </c>
      <c r="I309" s="19">
        <v>6500</v>
      </c>
      <c r="J309" s="20" t="s">
        <v>70</v>
      </c>
      <c r="K309" s="26">
        <v>-3.7799999999999999E-3</v>
      </c>
      <c r="L309" s="26">
        <v>-2.8300000000000005E-3</v>
      </c>
      <c r="M309" s="26">
        <v>-2.5000000000000001E-3</v>
      </c>
      <c r="N309" s="45">
        <v>10240</v>
      </c>
      <c r="O309" s="47">
        <v>10240</v>
      </c>
      <c r="P309" s="48"/>
      <c r="Q309" s="45">
        <v>8069.8</v>
      </c>
      <c r="R309" s="47">
        <v>8069.8</v>
      </c>
      <c r="S309" s="49"/>
      <c r="T309" s="48">
        <v>-8069.8</v>
      </c>
      <c r="U309" s="45">
        <v>8124.7197999999999</v>
      </c>
      <c r="V309" s="16" t="s">
        <v>113</v>
      </c>
      <c r="W309" s="45"/>
    </row>
    <row r="310" spans="1:23" s="16" customFormat="1" ht="13.5" customHeight="1" x14ac:dyDescent="0.2">
      <c r="A310" s="15">
        <v>100</v>
      </c>
      <c r="B310" s="15">
        <v>1</v>
      </c>
      <c r="C310" s="22"/>
      <c r="D310" s="16" t="s">
        <v>249</v>
      </c>
      <c r="E310" s="17">
        <v>2.5000000000000001E-3</v>
      </c>
      <c r="F310" s="21">
        <v>42774</v>
      </c>
      <c r="G310" s="18">
        <v>42776</v>
      </c>
      <c r="H310" s="18">
        <v>46428</v>
      </c>
      <c r="I310" s="19">
        <v>5000</v>
      </c>
      <c r="J310" s="20" t="s">
        <v>70</v>
      </c>
      <c r="K310" s="26">
        <v>5.4799999999999996E-3</v>
      </c>
      <c r="L310" s="26">
        <v>5.7999999999999996E-3</v>
      </c>
      <c r="M310" s="26">
        <v>6.1900000000000002E-3</v>
      </c>
      <c r="N310" s="45">
        <v>5536.04</v>
      </c>
      <c r="O310" s="47">
        <v>5230</v>
      </c>
      <c r="P310" s="48">
        <v>306.04000000000002</v>
      </c>
      <c r="Q310" s="45">
        <v>4156.04</v>
      </c>
      <c r="R310" s="47">
        <v>3850</v>
      </c>
      <c r="S310" s="49">
        <v>306.04000000000002</v>
      </c>
      <c r="T310" s="48">
        <v>2000</v>
      </c>
      <c r="U310" s="45">
        <v>4023.2850823999997</v>
      </c>
      <c r="V310" s="16" t="s">
        <v>113</v>
      </c>
      <c r="W310" s="45"/>
    </row>
    <row r="311" spans="1:23" s="16" customFormat="1" ht="13.5" customHeight="1" x14ac:dyDescent="0.2">
      <c r="A311" s="15">
        <v>97</v>
      </c>
      <c r="B311" s="15">
        <v>11</v>
      </c>
      <c r="C311" s="22"/>
      <c r="D311" s="16" t="s">
        <v>222</v>
      </c>
      <c r="E311" s="17">
        <v>4.4999999999999997E-3</v>
      </c>
      <c r="F311" s="21">
        <v>42774</v>
      </c>
      <c r="G311" s="18">
        <v>42776</v>
      </c>
      <c r="H311" s="18">
        <v>45224</v>
      </c>
      <c r="I311" s="19">
        <v>4000</v>
      </c>
      <c r="J311" s="20" t="s">
        <v>70</v>
      </c>
      <c r="K311" s="26">
        <v>2.6800000000000001E-3</v>
      </c>
      <c r="L311" s="26">
        <v>3.0200000000000001E-3</v>
      </c>
      <c r="M311" s="26">
        <v>3.14E-3</v>
      </c>
      <c r="N311" s="45">
        <v>4084.13</v>
      </c>
      <c r="O311" s="47">
        <v>3660</v>
      </c>
      <c r="P311" s="48">
        <v>424.13</v>
      </c>
      <c r="Q311" s="45">
        <v>3824.13</v>
      </c>
      <c r="R311" s="47">
        <v>3400</v>
      </c>
      <c r="S311" s="49">
        <v>424.13</v>
      </c>
      <c r="T311" s="48">
        <v>0</v>
      </c>
      <c r="U311" s="45">
        <v>3866.7225705599999</v>
      </c>
      <c r="V311" s="16" t="s">
        <v>113</v>
      </c>
      <c r="W311" s="45"/>
    </row>
    <row r="312" spans="1:23" s="16" customFormat="1" ht="13.5" customHeight="1" x14ac:dyDescent="0.2">
      <c r="A312" s="15">
        <v>101</v>
      </c>
      <c r="B312" s="15">
        <v>1</v>
      </c>
      <c r="C312" s="22"/>
      <c r="D312" s="16" t="s">
        <v>248</v>
      </c>
      <c r="E312" s="17">
        <v>0</v>
      </c>
      <c r="F312" s="21">
        <v>42774</v>
      </c>
      <c r="G312" s="18">
        <v>42776</v>
      </c>
      <c r="H312" s="18">
        <v>43871</v>
      </c>
      <c r="I312" s="19">
        <v>5000</v>
      </c>
      <c r="J312" s="20" t="s">
        <v>70</v>
      </c>
      <c r="K312" s="26">
        <v>-1.99E-3</v>
      </c>
      <c r="L312" s="26">
        <v>-8.0999999999999985E-4</v>
      </c>
      <c r="M312" s="26">
        <v>-3.3E-4</v>
      </c>
      <c r="N312" s="45">
        <v>7541.55</v>
      </c>
      <c r="O312" s="47">
        <v>6795</v>
      </c>
      <c r="P312" s="48">
        <v>746.55</v>
      </c>
      <c r="Q312" s="45">
        <v>6031.55</v>
      </c>
      <c r="R312" s="47">
        <v>5285</v>
      </c>
      <c r="S312" s="49">
        <v>746.55</v>
      </c>
      <c r="T312" s="48">
        <v>10000</v>
      </c>
      <c r="U312" s="45">
        <v>6046.2111164999997</v>
      </c>
      <c r="V312" s="16" t="s">
        <v>113</v>
      </c>
      <c r="W312" s="45"/>
    </row>
    <row r="313" spans="1:23" s="16" customFormat="1" ht="13.5" customHeight="1" x14ac:dyDescent="0.2">
      <c r="A313" s="15">
        <v>99</v>
      </c>
      <c r="B313" s="15">
        <v>7</v>
      </c>
      <c r="C313" s="22" t="s">
        <v>178</v>
      </c>
      <c r="D313" s="16" t="s">
        <v>232</v>
      </c>
      <c r="E313" s="17">
        <v>0</v>
      </c>
      <c r="F313" s="21">
        <v>42760</v>
      </c>
      <c r="G313" s="18">
        <v>42762</v>
      </c>
      <c r="H313" s="18">
        <v>43122</v>
      </c>
      <c r="I313" s="19">
        <v>6000</v>
      </c>
      <c r="J313" s="20" t="s">
        <v>70</v>
      </c>
      <c r="K313" s="26">
        <v>-1.2709999999999999E-2</v>
      </c>
      <c r="L313" s="26">
        <v>-1.2699999999999999E-2</v>
      </c>
      <c r="M313" s="26">
        <v>-1.222E-2</v>
      </c>
      <c r="N313" s="45">
        <v>14200</v>
      </c>
      <c r="O313" s="47">
        <v>14200</v>
      </c>
      <c r="P313" s="48"/>
      <c r="Q313" s="45">
        <v>6494.35</v>
      </c>
      <c r="R313" s="47">
        <v>6494.35</v>
      </c>
      <c r="S313" s="49"/>
      <c r="T313" s="48">
        <v>-6494.35</v>
      </c>
      <c r="U313" s="45">
        <v>6576.6860699999997</v>
      </c>
      <c r="V313" s="16" t="s">
        <v>113</v>
      </c>
      <c r="W313" s="45"/>
    </row>
    <row r="314" spans="1:23" s="16" customFormat="1" ht="13.5" customHeight="1" x14ac:dyDescent="0.2">
      <c r="A314" s="15">
        <v>94</v>
      </c>
      <c r="B314" s="15">
        <v>9</v>
      </c>
      <c r="C314" s="22"/>
      <c r="D314" s="16" t="s">
        <v>219</v>
      </c>
      <c r="E314" s="17">
        <v>9.4999999999999998E-3</v>
      </c>
      <c r="F314" s="21">
        <v>42760</v>
      </c>
      <c r="G314" s="18">
        <v>42762</v>
      </c>
      <c r="H314" s="18">
        <v>47618</v>
      </c>
      <c r="I314" s="19">
        <v>4000</v>
      </c>
      <c r="J314" s="20" t="s">
        <v>70</v>
      </c>
      <c r="K314" s="26">
        <v>7.1599999999999997E-3</v>
      </c>
      <c r="L314" s="26">
        <v>7.45E-3</v>
      </c>
      <c r="M314" s="26">
        <v>8.26E-3</v>
      </c>
      <c r="N314" s="45">
        <v>3601.55</v>
      </c>
      <c r="O314" s="47">
        <v>3601.55</v>
      </c>
      <c r="P314" s="48">
        <v>0</v>
      </c>
      <c r="Q314" s="45">
        <v>3601.55</v>
      </c>
      <c r="R314" s="47">
        <v>3601.55</v>
      </c>
      <c r="S314" s="49">
        <v>0</v>
      </c>
      <c r="T314" s="48">
        <v>0</v>
      </c>
      <c r="U314" s="45">
        <v>3718.9567108800002</v>
      </c>
      <c r="V314" s="16" t="s">
        <v>113</v>
      </c>
      <c r="W314" s="45"/>
    </row>
    <row r="315" spans="1:23" s="16" customFormat="1" ht="13.5" customHeight="1" x14ac:dyDescent="0.2">
      <c r="A315" s="15">
        <v>98</v>
      </c>
      <c r="B315" s="15">
        <v>12</v>
      </c>
      <c r="C315" s="22" t="s">
        <v>178</v>
      </c>
      <c r="D315" s="16" t="s">
        <v>231</v>
      </c>
      <c r="E315" s="17">
        <v>0</v>
      </c>
      <c r="F315" s="21">
        <v>42760</v>
      </c>
      <c r="G315" s="18">
        <v>42762</v>
      </c>
      <c r="H315" s="18">
        <v>43663</v>
      </c>
      <c r="I315" s="19">
        <v>9000</v>
      </c>
      <c r="J315" s="20" t="s">
        <v>70</v>
      </c>
      <c r="K315" s="26">
        <v>-4.0600000000000002E-3</v>
      </c>
      <c r="L315" s="26">
        <v>-3.6600000000000001E-3</v>
      </c>
      <c r="M315" s="26">
        <v>-3.4199999999999999E-3</v>
      </c>
      <c r="N315" s="45">
        <v>1100.4000000000001</v>
      </c>
      <c r="O315" s="47">
        <v>1100.4000000000001</v>
      </c>
      <c r="P315" s="48"/>
      <c r="Q315" s="45">
        <v>1100.4000000000001</v>
      </c>
      <c r="R315" s="47">
        <v>1100.4000000000001</v>
      </c>
      <c r="S315" s="49"/>
      <c r="T315" s="48">
        <v>-1100.4000000000001</v>
      </c>
      <c r="U315" s="45">
        <v>1110.4133999999999</v>
      </c>
      <c r="V315" s="16" t="s">
        <v>113</v>
      </c>
      <c r="W315" s="45"/>
    </row>
    <row r="316" spans="1:23" s="16" customFormat="1" ht="13.5" customHeight="1" x14ac:dyDescent="0.2">
      <c r="A316" s="15">
        <v>94</v>
      </c>
      <c r="B316" s="15">
        <v>8</v>
      </c>
      <c r="C316" s="22"/>
      <c r="D316" s="16" t="s">
        <v>219</v>
      </c>
      <c r="E316" s="17">
        <v>9.4999999999999998E-3</v>
      </c>
      <c r="F316" s="21">
        <v>42746</v>
      </c>
      <c r="G316" s="18">
        <v>42748</v>
      </c>
      <c r="H316" s="18">
        <v>47618</v>
      </c>
      <c r="I316" s="19">
        <v>4000</v>
      </c>
      <c r="J316" s="20" t="s">
        <v>70</v>
      </c>
      <c r="K316" s="26">
        <v>7.4399999999999996E-3</v>
      </c>
      <c r="L316" s="26">
        <v>7.4999999999999997E-3</v>
      </c>
      <c r="M316" s="26">
        <v>7.6E-3</v>
      </c>
      <c r="N316" s="45">
        <v>8002.85</v>
      </c>
      <c r="O316" s="47">
        <v>7324</v>
      </c>
      <c r="P316" s="48">
        <v>678.85</v>
      </c>
      <c r="Q316" s="45">
        <v>4678.8500000000004</v>
      </c>
      <c r="R316" s="47">
        <v>4000</v>
      </c>
      <c r="S316" s="49">
        <v>678.85</v>
      </c>
      <c r="T316" s="48">
        <v>0</v>
      </c>
      <c r="U316" s="45">
        <v>4826.5830864</v>
      </c>
      <c r="V316" s="16" t="s">
        <v>113</v>
      </c>
      <c r="W316" s="45"/>
    </row>
    <row r="317" spans="1:23" s="16" customFormat="1" ht="13.5" customHeight="1" x14ac:dyDescent="0.2">
      <c r="A317" s="15">
        <v>91</v>
      </c>
      <c r="B317" s="15">
        <v>7</v>
      </c>
      <c r="C317" s="22"/>
      <c r="D317" s="16" t="s">
        <v>209</v>
      </c>
      <c r="E317" s="17" t="s">
        <v>157</v>
      </c>
      <c r="F317" s="21">
        <v>42746</v>
      </c>
      <c r="G317" s="18">
        <v>42748</v>
      </c>
      <c r="H317" s="18">
        <v>44174</v>
      </c>
      <c r="I317" s="19">
        <v>4000</v>
      </c>
      <c r="J317" s="20" t="s">
        <v>70</v>
      </c>
      <c r="K317" s="65">
        <v>-91.744</v>
      </c>
      <c r="L317" s="65">
        <v>-90.070999999999998</v>
      </c>
      <c r="M317" s="65">
        <v>-88.790999999999997</v>
      </c>
      <c r="N317" s="45">
        <v>1924.6</v>
      </c>
      <c r="O317" s="47">
        <v>1910</v>
      </c>
      <c r="P317" s="48">
        <v>14.6</v>
      </c>
      <c r="Q317" s="45">
        <v>974.6</v>
      </c>
      <c r="R317" s="47">
        <v>960</v>
      </c>
      <c r="S317" s="49">
        <v>14.6</v>
      </c>
      <c r="T317" s="48">
        <v>0</v>
      </c>
      <c r="U317" s="45">
        <v>998.16100366000001</v>
      </c>
      <c r="V317" s="16" t="s">
        <v>113</v>
      </c>
      <c r="W317" s="45"/>
    </row>
    <row r="318" spans="1:23" s="16" customFormat="1" ht="13.5" customHeight="1" x14ac:dyDescent="0.2">
      <c r="A318" s="15">
        <v>99</v>
      </c>
      <c r="B318" s="15">
        <v>6</v>
      </c>
      <c r="C318" s="22" t="s">
        <v>178</v>
      </c>
      <c r="D318" s="16" t="s">
        <v>232</v>
      </c>
      <c r="E318" s="17">
        <v>0</v>
      </c>
      <c r="F318" s="21">
        <v>42746</v>
      </c>
      <c r="G318" s="18">
        <v>42748</v>
      </c>
      <c r="H318" s="18">
        <v>43122</v>
      </c>
      <c r="I318" s="19">
        <v>8000</v>
      </c>
      <c r="J318" s="20" t="s">
        <v>70</v>
      </c>
      <c r="K318" s="26">
        <v>-1.7729999999999999E-2</v>
      </c>
      <c r="L318" s="26">
        <v>-1.7219999999999999E-2</v>
      </c>
      <c r="M318" s="26">
        <v>-1.6879999999999999E-2</v>
      </c>
      <c r="N318" s="45">
        <v>33006.6</v>
      </c>
      <c r="O318" s="47">
        <v>32310</v>
      </c>
      <c r="P318" s="48">
        <v>696.6</v>
      </c>
      <c r="Q318" s="45">
        <v>12706.6</v>
      </c>
      <c r="R318" s="47">
        <v>12010</v>
      </c>
      <c r="S318" s="49">
        <v>696.6</v>
      </c>
      <c r="T318" s="48">
        <v>-12706.6</v>
      </c>
      <c r="U318" s="45">
        <v>12934.791936</v>
      </c>
      <c r="V318" s="16" t="s">
        <v>113</v>
      </c>
      <c r="W318" s="45"/>
    </row>
    <row r="319" spans="1:23" s="16" customFormat="1" ht="13.5" customHeight="1" x14ac:dyDescent="0.2">
      <c r="A319" s="15">
        <v>98</v>
      </c>
      <c r="B319" s="15">
        <v>11</v>
      </c>
      <c r="C319" s="22" t="s">
        <v>247</v>
      </c>
      <c r="D319" s="16" t="s">
        <v>231</v>
      </c>
      <c r="E319" s="17">
        <v>0</v>
      </c>
      <c r="F319" s="21">
        <v>42711</v>
      </c>
      <c r="G319" s="18">
        <v>42713</v>
      </c>
      <c r="H319" s="18">
        <v>43663</v>
      </c>
      <c r="I319" s="19">
        <v>3000</v>
      </c>
      <c r="J319" s="20" t="s">
        <v>70</v>
      </c>
      <c r="K319" s="26">
        <v>-5.5900000000000004E-3</v>
      </c>
      <c r="L319" s="26">
        <v>-5.0600000000000003E-3</v>
      </c>
      <c r="M319" s="26">
        <v>-4.6899999999999997E-3</v>
      </c>
      <c r="N319" s="45">
        <v>9682.5400000000009</v>
      </c>
      <c r="O319" s="47">
        <v>9600</v>
      </c>
      <c r="P319" s="48">
        <v>82.54</v>
      </c>
      <c r="Q319" s="45">
        <v>3082.54</v>
      </c>
      <c r="R319" s="47">
        <v>3000</v>
      </c>
      <c r="S319" s="49">
        <v>82.54</v>
      </c>
      <c r="T319" s="48">
        <v>-830.2</v>
      </c>
      <c r="U319" s="45">
        <v>3123.5169566</v>
      </c>
      <c r="V319" s="16" t="s">
        <v>113</v>
      </c>
      <c r="W319" s="45"/>
    </row>
    <row r="320" spans="1:23" s="16" customFormat="1" ht="13.5" customHeight="1" x14ac:dyDescent="0.2">
      <c r="A320" s="15">
        <v>90</v>
      </c>
      <c r="B320" s="15">
        <v>9</v>
      </c>
      <c r="C320" s="22"/>
      <c r="D320" s="16" t="s">
        <v>208</v>
      </c>
      <c r="E320" s="17" t="s">
        <v>157</v>
      </c>
      <c r="F320" s="21">
        <v>42711</v>
      </c>
      <c r="G320" s="18">
        <v>42713</v>
      </c>
      <c r="H320" s="18">
        <v>46710</v>
      </c>
      <c r="I320" s="19">
        <v>3000</v>
      </c>
      <c r="J320" s="20" t="s">
        <v>70</v>
      </c>
      <c r="K320" s="68">
        <v>-42.841000000000001</v>
      </c>
      <c r="L320" s="68">
        <v>-41.448999999999998</v>
      </c>
      <c r="M320" s="68">
        <v>-40.637</v>
      </c>
      <c r="N320" s="45">
        <v>5816.87</v>
      </c>
      <c r="O320" s="47">
        <v>5574</v>
      </c>
      <c r="P320" s="48">
        <v>242.87</v>
      </c>
      <c r="Q320" s="45">
        <v>3242.87</v>
      </c>
      <c r="R320" s="47">
        <v>3000</v>
      </c>
      <c r="S320" s="49">
        <v>242.87</v>
      </c>
      <c r="T320" s="48">
        <v>2000</v>
      </c>
      <c r="U320" s="45">
        <v>3356.9037219300003</v>
      </c>
      <c r="V320" s="16" t="s">
        <v>113</v>
      </c>
      <c r="W320" s="45"/>
    </row>
    <row r="321" spans="1:23" s="16" customFormat="1" ht="13.5" customHeight="1" x14ac:dyDescent="0.2">
      <c r="A321" s="15">
        <v>89</v>
      </c>
      <c r="B321" s="15">
        <v>11</v>
      </c>
      <c r="C321" s="22"/>
      <c r="D321" s="16" t="s">
        <v>206</v>
      </c>
      <c r="E321" s="17">
        <v>2.4E-2</v>
      </c>
      <c r="F321" s="21">
        <v>42704</v>
      </c>
      <c r="G321" s="18">
        <v>42706</v>
      </c>
      <c r="H321" s="18">
        <v>45917</v>
      </c>
      <c r="I321" s="19">
        <v>2500</v>
      </c>
      <c r="J321" s="20" t="s">
        <v>70</v>
      </c>
      <c r="K321" s="26">
        <v>4.2900000000000004E-3</v>
      </c>
      <c r="L321" s="26">
        <v>4.45E-3</v>
      </c>
      <c r="M321" s="26">
        <v>4.5100000000000001E-3</v>
      </c>
      <c r="N321" s="45">
        <v>5140.1000000000004</v>
      </c>
      <c r="O321" s="47">
        <v>5140.1000000000004</v>
      </c>
      <c r="P321" s="48">
        <v>0</v>
      </c>
      <c r="Q321" s="45">
        <v>2500</v>
      </c>
      <c r="R321" s="47">
        <v>2500</v>
      </c>
      <c r="S321" s="49">
        <v>0</v>
      </c>
      <c r="T321" s="48">
        <v>0</v>
      </c>
      <c r="U321" s="45">
        <v>2932.8498606800003</v>
      </c>
      <c r="V321" s="16" t="s">
        <v>113</v>
      </c>
      <c r="W321" s="45"/>
    </row>
    <row r="322" spans="1:23" s="16" customFormat="1" ht="13.5" customHeight="1" x14ac:dyDescent="0.2">
      <c r="A322" s="15">
        <v>98</v>
      </c>
      <c r="B322" s="15">
        <v>10</v>
      </c>
      <c r="C322" s="22"/>
      <c r="D322" s="16" t="s">
        <v>231</v>
      </c>
      <c r="E322" s="17">
        <v>0</v>
      </c>
      <c r="F322" s="21">
        <v>42704</v>
      </c>
      <c r="G322" s="18">
        <v>42706</v>
      </c>
      <c r="H322" s="18">
        <v>43663</v>
      </c>
      <c r="I322" s="19">
        <v>5000</v>
      </c>
      <c r="J322" s="20" t="s">
        <v>70</v>
      </c>
      <c r="K322" s="26">
        <v>-5.6999999999999993E-3</v>
      </c>
      <c r="L322" s="26">
        <v>-5.3300000000000005E-3</v>
      </c>
      <c r="M322" s="26">
        <v>-5.3300000000000005E-3</v>
      </c>
      <c r="N322" s="45">
        <v>12633.29</v>
      </c>
      <c r="O322" s="47">
        <v>11620.1</v>
      </c>
      <c r="P322" s="48">
        <v>1013.19</v>
      </c>
      <c r="Q322" s="45">
        <v>6013.19</v>
      </c>
      <c r="R322" s="47">
        <v>5000</v>
      </c>
      <c r="S322" s="49">
        <v>1013.19</v>
      </c>
      <c r="T322" s="48">
        <v>0</v>
      </c>
      <c r="U322" s="45">
        <v>6097.9960789999996</v>
      </c>
      <c r="V322" s="16" t="s">
        <v>113</v>
      </c>
      <c r="W322" s="45"/>
    </row>
    <row r="323" spans="1:23" s="16" customFormat="1" ht="13.5" customHeight="1" x14ac:dyDescent="0.2">
      <c r="A323" s="15">
        <v>89</v>
      </c>
      <c r="B323" s="15">
        <v>10</v>
      </c>
      <c r="C323" s="22"/>
      <c r="D323" s="16" t="s">
        <v>206</v>
      </c>
      <c r="E323" s="17">
        <v>2.4E-2</v>
      </c>
      <c r="F323" s="21">
        <v>42683</v>
      </c>
      <c r="G323" s="18">
        <v>42685</v>
      </c>
      <c r="H323" s="18">
        <v>45917</v>
      </c>
      <c r="I323" s="19">
        <v>5000</v>
      </c>
      <c r="J323" s="20" t="s">
        <v>70</v>
      </c>
      <c r="K323" s="26">
        <v>3.4299999999999999E-3</v>
      </c>
      <c r="L323" s="26">
        <v>3.8800000000000002E-3</v>
      </c>
      <c r="M323" s="26">
        <v>3.9500000000000004E-3</v>
      </c>
      <c r="N323" s="45">
        <v>10693</v>
      </c>
      <c r="O323" s="47">
        <v>10693</v>
      </c>
      <c r="P323" s="48">
        <v>0</v>
      </c>
      <c r="Q323" s="45">
        <v>5000</v>
      </c>
      <c r="R323" s="47">
        <v>5000</v>
      </c>
      <c r="S323" s="49">
        <v>0</v>
      </c>
      <c r="T323" s="48">
        <v>0</v>
      </c>
      <c r="U323" s="45">
        <v>5891.3626917800011</v>
      </c>
      <c r="V323" s="16" t="s">
        <v>113</v>
      </c>
      <c r="W323" s="45"/>
    </row>
    <row r="324" spans="1:23" s="16" customFormat="1" ht="13.5" customHeight="1" x14ac:dyDescent="0.2">
      <c r="A324" s="15">
        <v>97</v>
      </c>
      <c r="B324" s="15">
        <v>10</v>
      </c>
      <c r="C324" s="22"/>
      <c r="D324" s="16" t="s">
        <v>222</v>
      </c>
      <c r="E324" s="17">
        <v>4.4999999999999997E-3</v>
      </c>
      <c r="F324" s="21">
        <v>42683</v>
      </c>
      <c r="G324" s="18">
        <v>42685</v>
      </c>
      <c r="H324" s="18">
        <v>45224</v>
      </c>
      <c r="I324" s="19">
        <v>2000</v>
      </c>
      <c r="J324" s="20" t="s">
        <v>70</v>
      </c>
      <c r="K324" s="26">
        <v>1.58E-3</v>
      </c>
      <c r="L324" s="26">
        <v>1.81E-3</v>
      </c>
      <c r="M324" s="26">
        <v>1.98E-3</v>
      </c>
      <c r="N324" s="45">
        <v>2175</v>
      </c>
      <c r="O324" s="47">
        <v>2175</v>
      </c>
      <c r="P324" s="48">
        <v>0</v>
      </c>
      <c r="Q324" s="45">
        <v>1505</v>
      </c>
      <c r="R324" s="47">
        <v>1505</v>
      </c>
      <c r="S324" s="49">
        <v>0</v>
      </c>
      <c r="T324" s="48">
        <v>0</v>
      </c>
      <c r="U324" s="45">
        <v>1533.2854314899998</v>
      </c>
      <c r="V324" s="16" t="s">
        <v>113</v>
      </c>
      <c r="W324" s="45"/>
    </row>
    <row r="325" spans="1:23" s="16" customFormat="1" ht="13.5" customHeight="1" x14ac:dyDescent="0.2">
      <c r="A325" s="15">
        <v>98</v>
      </c>
      <c r="B325" s="15">
        <v>9</v>
      </c>
      <c r="C325" s="22"/>
      <c r="D325" s="16" t="s">
        <v>231</v>
      </c>
      <c r="E325" s="17">
        <v>0</v>
      </c>
      <c r="F325" s="21">
        <v>42683</v>
      </c>
      <c r="G325" s="18">
        <v>42685</v>
      </c>
      <c r="H325" s="18">
        <v>43663</v>
      </c>
      <c r="I325" s="19">
        <v>5000</v>
      </c>
      <c r="J325" s="20" t="s">
        <v>70</v>
      </c>
      <c r="K325" s="26">
        <v>-5.4999999999999997E-3</v>
      </c>
      <c r="L325" s="26">
        <v>-5.28E-3</v>
      </c>
      <c r="M325" s="26">
        <v>-5.1800000000000006E-3</v>
      </c>
      <c r="N325" s="45">
        <v>9530</v>
      </c>
      <c r="O325" s="47">
        <v>9530</v>
      </c>
      <c r="P325" s="48">
        <v>0</v>
      </c>
      <c r="Q325" s="45">
        <v>5000</v>
      </c>
      <c r="R325" s="47">
        <v>5000</v>
      </c>
      <c r="S325" s="49">
        <v>0</v>
      </c>
      <c r="T325" s="48">
        <v>0</v>
      </c>
      <c r="U325" s="45">
        <v>5071.41</v>
      </c>
      <c r="V325" s="16" t="s">
        <v>113</v>
      </c>
      <c r="W325" s="45"/>
    </row>
    <row r="326" spans="1:23" s="16" customFormat="1" ht="13.5" customHeight="1" x14ac:dyDescent="0.2">
      <c r="A326" s="15">
        <v>89</v>
      </c>
      <c r="B326" s="15">
        <v>9</v>
      </c>
      <c r="C326" s="22"/>
      <c r="D326" s="16" t="s">
        <v>206</v>
      </c>
      <c r="E326" s="17">
        <v>2.4E-2</v>
      </c>
      <c r="F326" s="21">
        <v>42669</v>
      </c>
      <c r="G326" s="18">
        <v>42674</v>
      </c>
      <c r="H326" s="18">
        <v>45917</v>
      </c>
      <c r="I326" s="19">
        <v>3000</v>
      </c>
      <c r="J326" s="20" t="s">
        <v>70</v>
      </c>
      <c r="K326" s="26">
        <v>3.4399999999999999E-3</v>
      </c>
      <c r="L326" s="26">
        <v>3.5899999999999999E-3</v>
      </c>
      <c r="M326" s="26">
        <v>3.64E-3</v>
      </c>
      <c r="N326" s="45">
        <v>5017.4799999999996</v>
      </c>
      <c r="O326" s="47">
        <v>4961</v>
      </c>
      <c r="P326" s="48">
        <v>56.48</v>
      </c>
      <c r="Q326" s="45">
        <v>2456.48</v>
      </c>
      <c r="R326" s="47">
        <v>2400</v>
      </c>
      <c r="S326" s="49">
        <v>56.48</v>
      </c>
      <c r="T326" s="48">
        <v>0</v>
      </c>
      <c r="U326" s="45">
        <v>2900.9140011899999</v>
      </c>
      <c r="V326" s="16" t="s">
        <v>113</v>
      </c>
      <c r="W326" s="45"/>
    </row>
    <row r="327" spans="1:23" s="16" customFormat="1" ht="13.5" customHeight="1" x14ac:dyDescent="0.2">
      <c r="A327" s="15">
        <v>98</v>
      </c>
      <c r="B327" s="15">
        <v>8</v>
      </c>
      <c r="C327" s="22"/>
      <c r="D327" s="16" t="s">
        <v>231</v>
      </c>
      <c r="E327" s="17">
        <v>0</v>
      </c>
      <c r="F327" s="21">
        <v>42669</v>
      </c>
      <c r="G327" s="18">
        <v>42674</v>
      </c>
      <c r="H327" s="18">
        <v>43663</v>
      </c>
      <c r="I327" s="19">
        <v>8000</v>
      </c>
      <c r="J327" s="20" t="s">
        <v>70</v>
      </c>
      <c r="K327" s="26">
        <v>-6.45E-3</v>
      </c>
      <c r="L327" s="26">
        <v>-6.0799999999999995E-3</v>
      </c>
      <c r="M327" s="26">
        <v>-5.6599999999999992E-3</v>
      </c>
      <c r="N327" s="45">
        <v>6220</v>
      </c>
      <c r="O327" s="47">
        <v>6220</v>
      </c>
      <c r="P327" s="48">
        <v>0</v>
      </c>
      <c r="Q327" s="45">
        <v>6220</v>
      </c>
      <c r="R327" s="47">
        <v>6220</v>
      </c>
      <c r="S327" s="49">
        <v>0</v>
      </c>
      <c r="T327" s="48">
        <v>0</v>
      </c>
      <c r="U327" s="45">
        <v>6323.6880000000001</v>
      </c>
      <c r="V327" s="16" t="s">
        <v>113</v>
      </c>
      <c r="W327" s="45"/>
    </row>
    <row r="328" spans="1:23" s="16" customFormat="1" ht="13.5" customHeight="1" x14ac:dyDescent="0.2">
      <c r="A328" s="15">
        <v>97</v>
      </c>
      <c r="B328" s="15">
        <v>9</v>
      </c>
      <c r="C328" s="22"/>
      <c r="D328" s="16" t="s">
        <v>222</v>
      </c>
      <c r="E328" s="17">
        <v>4.4999999999999997E-3</v>
      </c>
      <c r="F328" s="21">
        <v>42662</v>
      </c>
      <c r="G328" s="18">
        <v>42664</v>
      </c>
      <c r="H328" s="18">
        <v>45224</v>
      </c>
      <c r="I328" s="19">
        <v>3000</v>
      </c>
      <c r="J328" s="20" t="s">
        <v>70</v>
      </c>
      <c r="K328" s="26">
        <v>1.47E-3</v>
      </c>
      <c r="L328" s="26">
        <v>1.58E-3</v>
      </c>
      <c r="M328" s="26">
        <v>1.6100000000000001E-3</v>
      </c>
      <c r="N328" s="45">
        <v>2739.52</v>
      </c>
      <c r="O328" s="47">
        <v>2666.52</v>
      </c>
      <c r="P328" s="48">
        <v>73</v>
      </c>
      <c r="Q328" s="45">
        <v>2304.52</v>
      </c>
      <c r="R328" s="47">
        <v>2231.52</v>
      </c>
      <c r="S328" s="49">
        <v>73</v>
      </c>
      <c r="T328" s="48">
        <v>0</v>
      </c>
      <c r="U328" s="45">
        <v>2351.3453769500002</v>
      </c>
      <c r="V328" s="16" t="s">
        <v>113</v>
      </c>
      <c r="W328" s="45"/>
    </row>
    <row r="329" spans="1:23" s="16" customFormat="1" ht="13.5" customHeight="1" x14ac:dyDescent="0.2">
      <c r="A329" s="15">
        <v>94</v>
      </c>
      <c r="B329" s="15">
        <v>7</v>
      </c>
      <c r="C329" s="22"/>
      <c r="D329" s="16" t="s">
        <v>219</v>
      </c>
      <c r="E329" s="17">
        <v>9.4999999999999998E-3</v>
      </c>
      <c r="F329" s="21">
        <v>42662</v>
      </c>
      <c r="G329" s="18">
        <v>42664</v>
      </c>
      <c r="H329" s="18">
        <v>47618</v>
      </c>
      <c r="I329" s="19">
        <v>5000</v>
      </c>
      <c r="J329" s="20" t="s">
        <v>70</v>
      </c>
      <c r="K329" s="26">
        <v>6.4599999999999987E-3</v>
      </c>
      <c r="L329" s="26">
        <v>6.5500000000000003E-3</v>
      </c>
      <c r="M329" s="26">
        <v>6.709999999999999E-3</v>
      </c>
      <c r="N329" s="45">
        <v>1970</v>
      </c>
      <c r="O329" s="47">
        <v>1970</v>
      </c>
      <c r="P329" s="48">
        <v>0</v>
      </c>
      <c r="Q329" s="45">
        <v>1800</v>
      </c>
      <c r="R329" s="47">
        <v>1800</v>
      </c>
      <c r="S329" s="49">
        <v>0</v>
      </c>
      <c r="T329" s="48">
        <v>0</v>
      </c>
      <c r="U329" s="45">
        <v>1876.0390411100002</v>
      </c>
      <c r="V329" s="16" t="s">
        <v>113</v>
      </c>
      <c r="W329" s="45"/>
    </row>
    <row r="330" spans="1:23" s="16" customFormat="1" ht="13.5" customHeight="1" x14ac:dyDescent="0.2">
      <c r="A330" s="15">
        <v>98</v>
      </c>
      <c r="B330" s="15">
        <v>7</v>
      </c>
      <c r="C330" s="22"/>
      <c r="D330" s="16" t="s">
        <v>231</v>
      </c>
      <c r="E330" s="17">
        <v>0</v>
      </c>
      <c r="F330" s="21">
        <v>42662</v>
      </c>
      <c r="G330" s="18">
        <v>42664</v>
      </c>
      <c r="H330" s="18">
        <v>43663</v>
      </c>
      <c r="I330" s="19">
        <v>8000</v>
      </c>
      <c r="J330" s="20" t="s">
        <v>70</v>
      </c>
      <c r="K330" s="26">
        <v>-5.7800000000000004E-3</v>
      </c>
      <c r="L330" s="26">
        <v>-5.579999999999999E-3</v>
      </c>
      <c r="M330" s="26">
        <v>-5.5300000000000002E-3</v>
      </c>
      <c r="N330" s="45">
        <v>21808.52</v>
      </c>
      <c r="O330" s="47">
        <v>20845</v>
      </c>
      <c r="P330" s="48">
        <v>963.52</v>
      </c>
      <c r="Q330" s="45">
        <v>8963.52</v>
      </c>
      <c r="R330" s="47">
        <v>8000</v>
      </c>
      <c r="S330" s="49">
        <v>963.52</v>
      </c>
      <c r="T330" s="48">
        <v>0</v>
      </c>
      <c r="U330" s="45">
        <v>9101.9067488000001</v>
      </c>
      <c r="V330" s="16" t="s">
        <v>113</v>
      </c>
      <c r="W330" s="45"/>
    </row>
    <row r="331" spans="1:23" s="16" customFormat="1" ht="13.5" customHeight="1" x14ac:dyDescent="0.2">
      <c r="A331" s="15">
        <v>95</v>
      </c>
      <c r="B331" s="15">
        <v>7</v>
      </c>
      <c r="C331" s="22"/>
      <c r="D331" s="16" t="s">
        <v>220</v>
      </c>
      <c r="E331" s="17">
        <v>0.01</v>
      </c>
      <c r="F331" s="21">
        <v>42648</v>
      </c>
      <c r="G331" s="18">
        <v>42650</v>
      </c>
      <c r="H331" s="18">
        <v>46199</v>
      </c>
      <c r="I331" s="19">
        <v>7000</v>
      </c>
      <c r="J331" s="20" t="s">
        <v>70</v>
      </c>
      <c r="K331" s="26">
        <v>2.49E-3</v>
      </c>
      <c r="L331" s="26">
        <v>2.7200000000000002E-3</v>
      </c>
      <c r="M331" s="26">
        <v>2.8900000000000002E-3</v>
      </c>
      <c r="N331" s="45">
        <v>4162.75</v>
      </c>
      <c r="O331" s="47">
        <v>4065.5</v>
      </c>
      <c r="P331" s="48">
        <v>97.25</v>
      </c>
      <c r="Q331" s="45">
        <v>3942.75</v>
      </c>
      <c r="R331" s="47">
        <v>3845.5</v>
      </c>
      <c r="S331" s="49">
        <v>97.25</v>
      </c>
      <c r="T331" s="48">
        <v>0</v>
      </c>
      <c r="U331" s="45">
        <v>4228.92052642</v>
      </c>
      <c r="V331" s="16" t="s">
        <v>113</v>
      </c>
      <c r="W331" s="45"/>
    </row>
    <row r="332" spans="1:23" s="16" customFormat="1" ht="13.5" customHeight="1" x14ac:dyDescent="0.2">
      <c r="A332" s="15">
        <v>97</v>
      </c>
      <c r="B332" s="15">
        <v>8</v>
      </c>
      <c r="C332" s="22"/>
      <c r="D332" s="16" t="s">
        <v>222</v>
      </c>
      <c r="E332" s="17">
        <v>4.4999999999999997E-3</v>
      </c>
      <c r="F332" s="21">
        <v>42648</v>
      </c>
      <c r="G332" s="18">
        <v>42650</v>
      </c>
      <c r="H332" s="18">
        <v>45224</v>
      </c>
      <c r="I332" s="19">
        <v>4000</v>
      </c>
      <c r="J332" s="20" t="s">
        <v>70</v>
      </c>
      <c r="K332" s="26">
        <v>3.4000000000000002E-4</v>
      </c>
      <c r="L332" s="26">
        <v>4.0999999999999999E-4</v>
      </c>
      <c r="M332" s="26">
        <v>4.4999999999999999E-4</v>
      </c>
      <c r="N332" s="45">
        <v>2815.77</v>
      </c>
      <c r="O332" s="47">
        <v>2739.83</v>
      </c>
      <c r="P332" s="48">
        <v>75.94</v>
      </c>
      <c r="Q332" s="45">
        <v>2275.94</v>
      </c>
      <c r="R332" s="47">
        <v>2200</v>
      </c>
      <c r="S332" s="49">
        <v>75.94</v>
      </c>
      <c r="T332" s="48">
        <v>0</v>
      </c>
      <c r="U332" s="45">
        <v>2340.9111021500003</v>
      </c>
      <c r="V332" s="16" t="s">
        <v>113</v>
      </c>
      <c r="W332" s="45"/>
    </row>
    <row r="333" spans="1:23" s="16" customFormat="1" ht="13.5" customHeight="1" x14ac:dyDescent="0.2">
      <c r="A333" s="15">
        <v>98</v>
      </c>
      <c r="B333" s="15">
        <v>6</v>
      </c>
      <c r="C333" s="22"/>
      <c r="D333" s="16" t="s">
        <v>231</v>
      </c>
      <c r="E333" s="17">
        <v>0</v>
      </c>
      <c r="F333" s="21">
        <v>42648</v>
      </c>
      <c r="G333" s="18">
        <v>42650</v>
      </c>
      <c r="H333" s="18">
        <v>43663</v>
      </c>
      <c r="I333" s="19">
        <v>7000</v>
      </c>
      <c r="J333" s="20" t="s">
        <v>70</v>
      </c>
      <c r="K333" s="26">
        <v>-4.4000000000000003E-3</v>
      </c>
      <c r="L333" s="26">
        <v>-4.1599999999999996E-3</v>
      </c>
      <c r="M333" s="26">
        <v>-3.9699999999999996E-3</v>
      </c>
      <c r="N333" s="45">
        <v>16826.57</v>
      </c>
      <c r="O333" s="47">
        <v>16434.400000000001</v>
      </c>
      <c r="P333" s="48">
        <v>392.17</v>
      </c>
      <c r="Q333" s="45">
        <v>7392.17</v>
      </c>
      <c r="R333" s="47">
        <v>7000</v>
      </c>
      <c r="S333" s="49">
        <v>392.17</v>
      </c>
      <c r="T333" s="48">
        <v>0</v>
      </c>
      <c r="U333" s="45">
        <v>7478.2900605000004</v>
      </c>
      <c r="V333" s="16" t="s">
        <v>113</v>
      </c>
      <c r="W333" s="45"/>
    </row>
    <row r="334" spans="1:23" s="16" customFormat="1" ht="13.5" customHeight="1" x14ac:dyDescent="0.2">
      <c r="A334" s="15">
        <v>94</v>
      </c>
      <c r="B334" s="15">
        <v>6</v>
      </c>
      <c r="C334" s="22"/>
      <c r="D334" s="16" t="s">
        <v>219</v>
      </c>
      <c r="E334" s="17">
        <v>9.4999999999999998E-3</v>
      </c>
      <c r="F334" s="21">
        <v>42634</v>
      </c>
      <c r="G334" s="18">
        <v>42636</v>
      </c>
      <c r="H334" s="18">
        <v>47618</v>
      </c>
      <c r="I334" s="19">
        <v>5000</v>
      </c>
      <c r="J334" s="20" t="s">
        <v>70</v>
      </c>
      <c r="K334" s="26">
        <v>5.3099999999999987E-3</v>
      </c>
      <c r="L334" s="26">
        <v>5.47E-3</v>
      </c>
      <c r="M334" s="26">
        <v>5.5199999999999997E-3</v>
      </c>
      <c r="N334" s="45">
        <v>4564.95</v>
      </c>
      <c r="O334" s="47">
        <v>4158</v>
      </c>
      <c r="P334" s="48">
        <v>406.95</v>
      </c>
      <c r="Q334" s="45">
        <v>2751.95</v>
      </c>
      <c r="R334" s="47">
        <v>2345</v>
      </c>
      <c r="S334" s="49">
        <v>406.95</v>
      </c>
      <c r="T334" s="48">
        <v>0</v>
      </c>
      <c r="U334" s="45">
        <v>2906.9041735400001</v>
      </c>
      <c r="V334" s="16" t="s">
        <v>113</v>
      </c>
      <c r="W334" s="45"/>
    </row>
    <row r="335" spans="1:23" s="16" customFormat="1" ht="13.5" customHeight="1" x14ac:dyDescent="0.2">
      <c r="A335" s="15">
        <v>98</v>
      </c>
      <c r="B335" s="15">
        <v>5</v>
      </c>
      <c r="C335" s="22"/>
      <c r="D335" s="16" t="s">
        <v>231</v>
      </c>
      <c r="E335" s="17">
        <v>0</v>
      </c>
      <c r="F335" s="21">
        <v>42634</v>
      </c>
      <c r="G335" s="18">
        <v>42636</v>
      </c>
      <c r="H335" s="18">
        <v>43663</v>
      </c>
      <c r="I335" s="19">
        <v>6000</v>
      </c>
      <c r="J335" s="20" t="s">
        <v>70</v>
      </c>
      <c r="K335" s="26">
        <v>-3.8800000000000002E-3</v>
      </c>
      <c r="L335" s="26">
        <v>-3.7099999999999998E-3</v>
      </c>
      <c r="M335" s="26">
        <v>-3.7099999999999998E-3</v>
      </c>
      <c r="N335" s="45">
        <v>19119.669999999998</v>
      </c>
      <c r="O335" s="47">
        <v>18650</v>
      </c>
      <c r="P335" s="48">
        <v>469.67</v>
      </c>
      <c r="Q335" s="45">
        <v>6469.67</v>
      </c>
      <c r="R335" s="47">
        <v>6000</v>
      </c>
      <c r="S335" s="49">
        <v>469.67</v>
      </c>
      <c r="T335" s="48">
        <v>0</v>
      </c>
      <c r="U335" s="45">
        <v>6537.7359284000004</v>
      </c>
      <c r="V335" s="16" t="s">
        <v>113</v>
      </c>
      <c r="W335" s="45"/>
    </row>
    <row r="336" spans="1:23" s="16" customFormat="1" ht="13.5" customHeight="1" x14ac:dyDescent="0.2">
      <c r="A336" s="15">
        <v>97</v>
      </c>
      <c r="B336" s="15">
        <v>7</v>
      </c>
      <c r="C336" s="22"/>
      <c r="D336" s="16" t="s">
        <v>222</v>
      </c>
      <c r="E336" s="17">
        <v>4.4999999999999997E-3</v>
      </c>
      <c r="F336" s="21">
        <v>42606</v>
      </c>
      <c r="G336" s="18">
        <v>42608</v>
      </c>
      <c r="H336" s="18">
        <v>45224</v>
      </c>
      <c r="I336" s="19">
        <v>4000</v>
      </c>
      <c r="J336" s="20" t="s">
        <v>70</v>
      </c>
      <c r="K336" s="26">
        <v>1.2999999999999999E-4</v>
      </c>
      <c r="L336" s="26">
        <v>2.5000000000000001E-4</v>
      </c>
      <c r="M336" s="26">
        <v>2.9E-4</v>
      </c>
      <c r="N336" s="45">
        <v>2527.9299999999998</v>
      </c>
      <c r="O336" s="47">
        <v>2330</v>
      </c>
      <c r="P336" s="48">
        <v>197.93</v>
      </c>
      <c r="Q336" s="45">
        <v>2017.93</v>
      </c>
      <c r="R336" s="47">
        <v>1820</v>
      </c>
      <c r="S336" s="49">
        <v>197.93</v>
      </c>
      <c r="T336" s="48">
        <v>0</v>
      </c>
      <c r="U336" s="45">
        <v>2087.5934984899995</v>
      </c>
      <c r="V336" s="16" t="s">
        <v>113</v>
      </c>
      <c r="W336" s="45"/>
    </row>
    <row r="337" spans="1:23" s="16" customFormat="1" ht="13.5" customHeight="1" x14ac:dyDescent="0.2">
      <c r="A337" s="15">
        <v>95</v>
      </c>
      <c r="B337" s="15">
        <v>6</v>
      </c>
      <c r="C337" s="22"/>
      <c r="D337" s="16" t="s">
        <v>220</v>
      </c>
      <c r="E337" s="17">
        <v>0.01</v>
      </c>
      <c r="F337" s="21">
        <v>42606</v>
      </c>
      <c r="G337" s="18">
        <v>42608</v>
      </c>
      <c r="H337" s="18">
        <v>46199</v>
      </c>
      <c r="I337" s="19">
        <v>6000</v>
      </c>
      <c r="J337" s="20" t="s">
        <v>70</v>
      </c>
      <c r="K337" s="26">
        <v>2.4499999999999999E-3</v>
      </c>
      <c r="L337" s="26">
        <v>2.5800000000000003E-3</v>
      </c>
      <c r="M337" s="26">
        <v>2.65E-3</v>
      </c>
      <c r="N337" s="45">
        <v>11411.29</v>
      </c>
      <c r="O337" s="47">
        <v>10921</v>
      </c>
      <c r="P337" s="48">
        <v>490.29</v>
      </c>
      <c r="Q337" s="45">
        <v>6520.29</v>
      </c>
      <c r="R337" s="47">
        <v>6030</v>
      </c>
      <c r="S337" s="49">
        <v>490.29</v>
      </c>
      <c r="T337" s="48">
        <v>0</v>
      </c>
      <c r="U337" s="45">
        <v>7000.0965798300003</v>
      </c>
      <c r="V337" s="16" t="s">
        <v>113</v>
      </c>
      <c r="W337" s="45"/>
    </row>
    <row r="338" spans="1:23" s="16" customFormat="1" ht="13.5" customHeight="1" x14ac:dyDescent="0.2">
      <c r="A338" s="15">
        <v>98</v>
      </c>
      <c r="B338" s="15">
        <v>4</v>
      </c>
      <c r="C338" s="22"/>
      <c r="D338" s="16" t="s">
        <v>231</v>
      </c>
      <c r="E338" s="17">
        <v>0</v>
      </c>
      <c r="F338" s="21">
        <v>42606</v>
      </c>
      <c r="G338" s="18">
        <v>42608</v>
      </c>
      <c r="H338" s="18">
        <v>43663</v>
      </c>
      <c r="I338" s="19">
        <v>6000</v>
      </c>
      <c r="J338" s="20" t="s">
        <v>70</v>
      </c>
      <c r="K338" s="26">
        <v>-2.2399999999999998E-3</v>
      </c>
      <c r="L338" s="26">
        <v>-2.2399999999999998E-3</v>
      </c>
      <c r="M338" s="26">
        <v>-2.2399999999999998E-3</v>
      </c>
      <c r="N338" s="45">
        <v>20373.439999999999</v>
      </c>
      <c r="O338" s="47">
        <v>19560</v>
      </c>
      <c r="P338" s="48">
        <v>813.44</v>
      </c>
      <c r="Q338" s="45">
        <v>6813.44</v>
      </c>
      <c r="R338" s="47">
        <v>6000</v>
      </c>
      <c r="S338" s="49">
        <v>813.44</v>
      </c>
      <c r="T338" s="48">
        <v>0</v>
      </c>
      <c r="U338" s="45">
        <v>6857.7273599999999</v>
      </c>
      <c r="V338" s="16" t="s">
        <v>113</v>
      </c>
      <c r="W338" s="45"/>
    </row>
    <row r="339" spans="1:23" s="16" customFormat="1" ht="13.5" customHeight="1" x14ac:dyDescent="0.2">
      <c r="A339" s="15">
        <v>95</v>
      </c>
      <c r="B339" s="15">
        <v>5</v>
      </c>
      <c r="C339" s="22"/>
      <c r="D339" s="16" t="s">
        <v>220</v>
      </c>
      <c r="E339" s="17">
        <v>0.01</v>
      </c>
      <c r="F339" s="21">
        <v>42550</v>
      </c>
      <c r="G339" s="18">
        <v>42552</v>
      </c>
      <c r="H339" s="18">
        <v>46199</v>
      </c>
      <c r="I339" s="19">
        <v>4000</v>
      </c>
      <c r="J339" s="20" t="s">
        <v>70</v>
      </c>
      <c r="K339" s="26">
        <v>4.1399999999999996E-3</v>
      </c>
      <c r="L339" s="26">
        <v>4.3099999999999996E-3</v>
      </c>
      <c r="M339" s="26">
        <v>4.5500000000000002E-3</v>
      </c>
      <c r="N339" s="45">
        <v>5216.32</v>
      </c>
      <c r="O339" s="47">
        <v>5035</v>
      </c>
      <c r="P339" s="48">
        <v>181.32</v>
      </c>
      <c r="Q339" s="45">
        <v>4181.32</v>
      </c>
      <c r="R339" s="47">
        <v>4000</v>
      </c>
      <c r="S339" s="49">
        <v>181.32</v>
      </c>
      <c r="T339" s="48">
        <v>2000</v>
      </c>
      <c r="U339" s="45">
        <v>4413.8456040299989</v>
      </c>
      <c r="V339" s="16" t="s">
        <v>113</v>
      </c>
      <c r="W339" s="45"/>
    </row>
    <row r="340" spans="1:23" s="16" customFormat="1" ht="13.5" customHeight="1" x14ac:dyDescent="0.2">
      <c r="A340" s="15">
        <v>94</v>
      </c>
      <c r="B340" s="15">
        <v>5</v>
      </c>
      <c r="C340" s="22"/>
      <c r="D340" s="16" t="s">
        <v>219</v>
      </c>
      <c r="E340" s="17">
        <v>9.4999999999999998E-3</v>
      </c>
      <c r="F340" s="21">
        <v>42550</v>
      </c>
      <c r="G340" s="18">
        <v>42552</v>
      </c>
      <c r="H340" s="18">
        <v>47618</v>
      </c>
      <c r="I340" s="19">
        <v>3000</v>
      </c>
      <c r="J340" s="20" t="s">
        <v>70</v>
      </c>
      <c r="K340" s="26">
        <v>7.3800000000000003E-3</v>
      </c>
      <c r="L340" s="26">
        <v>7.5900000000000004E-3</v>
      </c>
      <c r="M340" s="26">
        <v>7.7299999999999999E-3</v>
      </c>
      <c r="N340" s="45">
        <v>6590.58</v>
      </c>
      <c r="O340" s="47">
        <v>6277</v>
      </c>
      <c r="P340" s="48">
        <v>313.58</v>
      </c>
      <c r="Q340" s="45">
        <v>3313.58</v>
      </c>
      <c r="R340" s="47">
        <v>3000</v>
      </c>
      <c r="S340" s="49">
        <v>313.58</v>
      </c>
      <c r="T340" s="48">
        <v>5000</v>
      </c>
      <c r="U340" s="45">
        <v>3400.5953047699995</v>
      </c>
      <c r="V340" s="16" t="s">
        <v>113</v>
      </c>
      <c r="W340" s="45"/>
    </row>
    <row r="341" spans="1:23" s="16" customFormat="1" ht="13.5" customHeight="1" x14ac:dyDescent="0.2">
      <c r="A341" s="15">
        <v>98</v>
      </c>
      <c r="B341" s="15">
        <v>3</v>
      </c>
      <c r="C341" s="22"/>
      <c r="D341" s="16" t="s">
        <v>231</v>
      </c>
      <c r="E341" s="17">
        <v>0</v>
      </c>
      <c r="F341" s="21">
        <v>42550</v>
      </c>
      <c r="G341" s="18">
        <v>42552</v>
      </c>
      <c r="H341" s="18">
        <v>43663</v>
      </c>
      <c r="I341" s="19">
        <v>6000</v>
      </c>
      <c r="J341" s="20" t="s">
        <v>70</v>
      </c>
      <c r="K341" s="26">
        <v>-7.2000000000000005E-4</v>
      </c>
      <c r="L341" s="26">
        <v>-4.8999999999999998E-4</v>
      </c>
      <c r="M341" s="26">
        <v>-2.5999999999999998E-4</v>
      </c>
      <c r="N341" s="45">
        <v>6952.4</v>
      </c>
      <c r="O341" s="47">
        <v>6410</v>
      </c>
      <c r="P341" s="48">
        <v>542.4</v>
      </c>
      <c r="Q341" s="45">
        <v>6542.4</v>
      </c>
      <c r="R341" s="47">
        <v>6000</v>
      </c>
      <c r="S341" s="49">
        <v>542.4</v>
      </c>
      <c r="T341" s="48">
        <v>0</v>
      </c>
      <c r="U341" s="45">
        <v>6552.2236000000003</v>
      </c>
      <c r="V341" s="16" t="s">
        <v>113</v>
      </c>
      <c r="W341" s="45"/>
    </row>
    <row r="342" spans="1:23" s="16" customFormat="1" ht="13.5" customHeight="1" x14ac:dyDescent="0.2">
      <c r="A342" s="15">
        <v>99</v>
      </c>
      <c r="B342" s="15">
        <v>5</v>
      </c>
      <c r="C342" s="22" t="s">
        <v>178</v>
      </c>
      <c r="D342" s="16" t="s">
        <v>232</v>
      </c>
      <c r="E342" s="17">
        <v>0</v>
      </c>
      <c r="F342" s="21">
        <v>42508</v>
      </c>
      <c r="G342" s="18">
        <v>42510</v>
      </c>
      <c r="H342" s="18">
        <v>43122</v>
      </c>
      <c r="I342" s="19">
        <v>4000</v>
      </c>
      <c r="J342" s="20" t="s">
        <v>70</v>
      </c>
      <c r="K342" s="26">
        <v>-5.9999999999999995E-4</v>
      </c>
      <c r="L342" s="26">
        <v>-3.8999999999999999E-4</v>
      </c>
      <c r="M342" s="26">
        <v>-1.8000000000000001E-4</v>
      </c>
      <c r="N342" s="45">
        <v>11500</v>
      </c>
      <c r="O342" s="47">
        <v>11500</v>
      </c>
      <c r="P342" s="48">
        <v>0</v>
      </c>
      <c r="Q342" s="45">
        <v>3700</v>
      </c>
      <c r="R342" s="47">
        <v>3700</v>
      </c>
      <c r="S342" s="49">
        <v>0</v>
      </c>
      <c r="T342" s="48">
        <v>-3700</v>
      </c>
      <c r="U342" s="45">
        <v>3702.4</v>
      </c>
      <c r="V342" s="16" t="s">
        <v>113</v>
      </c>
      <c r="W342" s="45"/>
    </row>
    <row r="343" spans="1:23" s="16" customFormat="1" ht="13.5" customHeight="1" x14ac:dyDescent="0.2">
      <c r="A343" s="15">
        <v>98</v>
      </c>
      <c r="B343" s="15">
        <v>2</v>
      </c>
      <c r="C343" s="22"/>
      <c r="D343" s="16" t="s">
        <v>231</v>
      </c>
      <c r="E343" s="17">
        <v>0</v>
      </c>
      <c r="F343" s="21">
        <v>42508</v>
      </c>
      <c r="G343" s="18">
        <v>42510</v>
      </c>
      <c r="H343" s="18">
        <v>43663</v>
      </c>
      <c r="I343" s="19">
        <v>1000</v>
      </c>
      <c r="J343" s="20" t="s">
        <v>70</v>
      </c>
      <c r="K343" s="26">
        <v>-1.8999999999999998E-4</v>
      </c>
      <c r="L343" s="26">
        <v>-1.6000000000000001E-4</v>
      </c>
      <c r="M343" s="26">
        <v>-1.2999999999999999E-4</v>
      </c>
      <c r="N343" s="45">
        <v>3440</v>
      </c>
      <c r="O343" s="47">
        <v>3440</v>
      </c>
      <c r="P343" s="48">
        <v>0</v>
      </c>
      <c r="Q343" s="45">
        <v>900</v>
      </c>
      <c r="R343" s="47">
        <v>900</v>
      </c>
      <c r="S343" s="49">
        <v>0</v>
      </c>
      <c r="T343" s="48">
        <v>0</v>
      </c>
      <c r="U343" s="45">
        <v>900.46</v>
      </c>
      <c r="V343" s="16" t="s">
        <v>113</v>
      </c>
      <c r="W343" s="45"/>
    </row>
    <row r="344" spans="1:23" s="16" customFormat="1" ht="13.5" customHeight="1" x14ac:dyDescent="0.2">
      <c r="A344" s="15">
        <v>78</v>
      </c>
      <c r="B344" s="15">
        <v>16</v>
      </c>
      <c r="C344" s="22"/>
      <c r="D344" s="16" t="s">
        <v>203</v>
      </c>
      <c r="E344" s="17">
        <v>2.5000000000000001E-2</v>
      </c>
      <c r="F344" s="21">
        <v>42508</v>
      </c>
      <c r="G344" s="18">
        <v>42510</v>
      </c>
      <c r="H344" s="18">
        <v>46990</v>
      </c>
      <c r="I344" s="19">
        <v>2000</v>
      </c>
      <c r="J344" s="20" t="s">
        <v>70</v>
      </c>
      <c r="K344" s="26">
        <v>6.6600000000000001E-3</v>
      </c>
      <c r="L344" s="26">
        <v>6.709999999999999E-3</v>
      </c>
      <c r="M344" s="26">
        <v>6.7600000000000004E-3</v>
      </c>
      <c r="N344" s="45">
        <v>3591.05</v>
      </c>
      <c r="O344" s="47">
        <v>3591.05</v>
      </c>
      <c r="P344" s="48">
        <v>0</v>
      </c>
      <c r="Q344" s="45">
        <v>1001</v>
      </c>
      <c r="R344" s="47">
        <v>1001</v>
      </c>
      <c r="S344" s="49">
        <v>0</v>
      </c>
      <c r="T344" s="48">
        <v>4000</v>
      </c>
      <c r="U344" s="45">
        <v>1234.3077805699997</v>
      </c>
      <c r="V344" s="16" t="s">
        <v>113</v>
      </c>
      <c r="W344" s="45"/>
    </row>
    <row r="345" spans="1:23" s="16" customFormat="1" ht="13.5" customHeight="1" x14ac:dyDescent="0.2">
      <c r="A345" s="15">
        <v>89</v>
      </c>
      <c r="B345" s="15">
        <v>8</v>
      </c>
      <c r="C345" s="22" t="s">
        <v>244</v>
      </c>
      <c r="D345" s="16" t="s">
        <v>206</v>
      </c>
      <c r="E345" s="17">
        <v>2.4E-2</v>
      </c>
      <c r="F345" s="21">
        <v>42487</v>
      </c>
      <c r="G345" s="18">
        <v>42489</v>
      </c>
      <c r="H345" s="18">
        <v>45917</v>
      </c>
      <c r="I345" s="19">
        <v>3000</v>
      </c>
      <c r="J345" s="20" t="s">
        <v>70</v>
      </c>
      <c r="K345" s="26">
        <v>4.3499999999999997E-3</v>
      </c>
      <c r="L345" s="26">
        <v>4.5500000000000002E-3</v>
      </c>
      <c r="M345" s="26">
        <v>4.6899999999999997E-3</v>
      </c>
      <c r="N345" s="45">
        <v>5649.02</v>
      </c>
      <c r="O345" s="47">
        <v>5213.6000000000004</v>
      </c>
      <c r="P345" s="48">
        <v>435.42</v>
      </c>
      <c r="Q345" s="45">
        <v>3435.42</v>
      </c>
      <c r="R345" s="47">
        <v>3000</v>
      </c>
      <c r="S345" s="49">
        <v>435.42</v>
      </c>
      <c r="T345" s="48">
        <v>-242.03</v>
      </c>
      <c r="U345" s="45">
        <v>4098.6782248</v>
      </c>
      <c r="V345" s="16" t="s">
        <v>113</v>
      </c>
      <c r="W345" s="45"/>
    </row>
    <row r="346" spans="1:23" s="16" customFormat="1" ht="13.5" customHeight="1" x14ac:dyDescent="0.2">
      <c r="A346" s="15">
        <v>97</v>
      </c>
      <c r="B346" s="15">
        <v>6</v>
      </c>
      <c r="C346" s="22"/>
      <c r="D346" s="16" t="s">
        <v>222</v>
      </c>
      <c r="E346" s="17">
        <v>4.4999999999999997E-3</v>
      </c>
      <c r="F346" s="21">
        <v>42487</v>
      </c>
      <c r="G346" s="18">
        <v>42489</v>
      </c>
      <c r="H346" s="18">
        <v>45224</v>
      </c>
      <c r="I346" s="19">
        <v>1000</v>
      </c>
      <c r="J346" s="20" t="s">
        <v>70</v>
      </c>
      <c r="K346" s="26">
        <v>2.3999999999999998E-3</v>
      </c>
      <c r="L346" s="26">
        <v>2.48E-3</v>
      </c>
      <c r="M346" s="26">
        <v>2.5400000000000002E-3</v>
      </c>
      <c r="N346" s="45">
        <v>2190.21</v>
      </c>
      <c r="O346" s="47">
        <v>2154.1999999999998</v>
      </c>
      <c r="P346" s="48">
        <v>36.01</v>
      </c>
      <c r="Q346" s="45">
        <v>536.01</v>
      </c>
      <c r="R346" s="47">
        <v>500</v>
      </c>
      <c r="S346" s="49">
        <v>36.01</v>
      </c>
      <c r="T346" s="48">
        <v>0</v>
      </c>
      <c r="U346" s="45">
        <v>545.47006371000009</v>
      </c>
      <c r="V346" s="16" t="s">
        <v>113</v>
      </c>
      <c r="W346" s="45"/>
    </row>
    <row r="347" spans="1:23" s="16" customFormat="1" ht="13.5" customHeight="1" x14ac:dyDescent="0.2">
      <c r="A347" s="15">
        <v>99</v>
      </c>
      <c r="B347" s="15">
        <v>4</v>
      </c>
      <c r="C347" s="22"/>
      <c r="D347" s="16" t="s">
        <v>232</v>
      </c>
      <c r="E347" s="17">
        <v>0</v>
      </c>
      <c r="F347" s="21">
        <v>42487</v>
      </c>
      <c r="G347" s="18">
        <v>42489</v>
      </c>
      <c r="H347" s="18">
        <v>43122</v>
      </c>
      <c r="I347" s="19">
        <v>6000</v>
      </c>
      <c r="J347" s="20" t="s">
        <v>70</v>
      </c>
      <c r="K347" s="26">
        <v>-5.8E-4</v>
      </c>
      <c r="L347" s="26">
        <v>-4.8000000000000001E-4</v>
      </c>
      <c r="M347" s="26">
        <v>-4.0000000000000002E-4</v>
      </c>
      <c r="N347" s="45">
        <v>17061.84</v>
      </c>
      <c r="O347" s="47">
        <v>16450</v>
      </c>
      <c r="P347" s="48">
        <v>611.84</v>
      </c>
      <c r="Q347" s="45">
        <v>6611.84</v>
      </c>
      <c r="R347" s="47">
        <v>6000</v>
      </c>
      <c r="S347" s="49">
        <v>611.84</v>
      </c>
      <c r="T347" s="48">
        <v>2900.95</v>
      </c>
      <c r="U347" s="45">
        <v>6617.3839456000005</v>
      </c>
      <c r="V347" s="16" t="s">
        <v>113</v>
      </c>
      <c r="W347" s="45"/>
    </row>
    <row r="348" spans="1:23" s="16" customFormat="1" ht="13.5" customHeight="1" x14ac:dyDescent="0.2">
      <c r="A348" s="15">
        <v>97</v>
      </c>
      <c r="B348" s="15">
        <v>5</v>
      </c>
      <c r="C348" s="22"/>
      <c r="D348" s="16" t="s">
        <v>222</v>
      </c>
      <c r="E348" s="17">
        <v>4.4999999999999997E-3</v>
      </c>
      <c r="F348" s="21">
        <v>42473</v>
      </c>
      <c r="G348" s="18">
        <v>42475</v>
      </c>
      <c r="H348" s="18">
        <v>45224</v>
      </c>
      <c r="I348" s="19">
        <v>2000</v>
      </c>
      <c r="J348" s="20" t="s">
        <v>70</v>
      </c>
      <c r="K348" s="26">
        <v>2.4499999999999999E-3</v>
      </c>
      <c r="L348" s="26">
        <v>2.47E-3</v>
      </c>
      <c r="M348" s="26">
        <v>2.49E-3</v>
      </c>
      <c r="N348" s="45">
        <v>4313.75</v>
      </c>
      <c r="O348" s="47">
        <v>4252.1000000000004</v>
      </c>
      <c r="P348" s="48">
        <v>61.65</v>
      </c>
      <c r="Q348" s="45">
        <v>1061.6500000000001</v>
      </c>
      <c r="R348" s="47">
        <v>1000</v>
      </c>
      <c r="S348" s="49">
        <v>61.65</v>
      </c>
      <c r="T348" s="48">
        <v>0</v>
      </c>
      <c r="U348" s="45">
        <v>1080.32114533</v>
      </c>
      <c r="V348" s="16" t="s">
        <v>113</v>
      </c>
      <c r="W348" s="45"/>
    </row>
    <row r="349" spans="1:23" s="16" customFormat="1" ht="13.5" customHeight="1" x14ac:dyDescent="0.2">
      <c r="A349" s="15">
        <v>78</v>
      </c>
      <c r="B349" s="15">
        <v>15</v>
      </c>
      <c r="C349" s="22"/>
      <c r="D349" s="16" t="s">
        <v>203</v>
      </c>
      <c r="E349" s="17">
        <v>2.5000000000000001E-2</v>
      </c>
      <c r="F349" s="21">
        <v>42473</v>
      </c>
      <c r="G349" s="18">
        <v>42475</v>
      </c>
      <c r="H349" s="18">
        <v>46990</v>
      </c>
      <c r="I349" s="19">
        <v>3000</v>
      </c>
      <c r="J349" s="20" t="s">
        <v>70</v>
      </c>
      <c r="K349" s="26">
        <v>6.5400000000000007E-3</v>
      </c>
      <c r="L349" s="26">
        <v>6.6299999999999996E-3</v>
      </c>
      <c r="M349" s="26">
        <v>6.6899999999999989E-3</v>
      </c>
      <c r="N349" s="45">
        <v>5954.1</v>
      </c>
      <c r="O349" s="47">
        <v>5631</v>
      </c>
      <c r="P349" s="48">
        <v>323.10000000000002</v>
      </c>
      <c r="Q349" s="45">
        <v>3323.1</v>
      </c>
      <c r="R349" s="47">
        <v>3000</v>
      </c>
      <c r="S349" s="49">
        <v>323.10000000000002</v>
      </c>
      <c r="T349" s="48">
        <v>1000</v>
      </c>
      <c r="U349" s="45">
        <v>4098.5170386300015</v>
      </c>
      <c r="V349" s="16" t="s">
        <v>113</v>
      </c>
      <c r="W349" s="45"/>
    </row>
    <row r="350" spans="1:23" s="16" customFormat="1" ht="13.5" customHeight="1" x14ac:dyDescent="0.2">
      <c r="A350" s="15">
        <v>99</v>
      </c>
      <c r="B350" s="15">
        <v>3</v>
      </c>
      <c r="C350" s="22"/>
      <c r="D350" s="16" t="s">
        <v>232</v>
      </c>
      <c r="E350" s="17">
        <v>0</v>
      </c>
      <c r="F350" s="21">
        <v>42473</v>
      </c>
      <c r="G350" s="18">
        <v>42475</v>
      </c>
      <c r="H350" s="18">
        <v>43122</v>
      </c>
      <c r="I350" s="19">
        <v>6000</v>
      </c>
      <c r="J350" s="20" t="s">
        <v>70</v>
      </c>
      <c r="K350" s="26">
        <v>-1.1299999999999999E-3</v>
      </c>
      <c r="L350" s="26">
        <v>-7.9000000000000001E-4</v>
      </c>
      <c r="M350" s="26">
        <v>-6.8000000000000005E-4</v>
      </c>
      <c r="N350" s="45">
        <v>15070</v>
      </c>
      <c r="O350" s="47">
        <v>14970</v>
      </c>
      <c r="P350" s="48">
        <v>100</v>
      </c>
      <c r="Q350" s="45">
        <v>6100</v>
      </c>
      <c r="R350" s="47">
        <v>6000</v>
      </c>
      <c r="S350" s="49">
        <v>100</v>
      </c>
      <c r="T350" s="48">
        <v>0</v>
      </c>
      <c r="U350" s="45">
        <v>6108.5619999999999</v>
      </c>
      <c r="V350" s="16" t="s">
        <v>113</v>
      </c>
      <c r="W350" s="45"/>
    </row>
    <row r="351" spans="1:23" s="16" customFormat="1" ht="13.5" customHeight="1" x14ac:dyDescent="0.2">
      <c r="A351" s="15">
        <v>99</v>
      </c>
      <c r="B351" s="15">
        <v>2</v>
      </c>
      <c r="C351" s="22"/>
      <c r="D351" s="16" t="s">
        <v>232</v>
      </c>
      <c r="E351" s="17">
        <v>0</v>
      </c>
      <c r="F351" s="21">
        <v>42410</v>
      </c>
      <c r="G351" s="18">
        <v>42412</v>
      </c>
      <c r="H351" s="18">
        <v>43122</v>
      </c>
      <c r="I351" s="19">
        <v>4000</v>
      </c>
      <c r="J351" s="20" t="s">
        <v>70</v>
      </c>
      <c r="K351" s="26">
        <v>-1.8500000000000001E-3</v>
      </c>
      <c r="L351" s="26">
        <v>-1.56E-3</v>
      </c>
      <c r="M351" s="26">
        <v>-1.2800000000000001E-3</v>
      </c>
      <c r="N351" s="45">
        <v>31519.21</v>
      </c>
      <c r="O351" s="47">
        <v>30282</v>
      </c>
      <c r="P351" s="48">
        <v>1237.21</v>
      </c>
      <c r="Q351" s="45">
        <v>9237.2099999999991</v>
      </c>
      <c r="R351" s="47">
        <v>8000</v>
      </c>
      <c r="S351" s="49">
        <v>1237.21</v>
      </c>
      <c r="T351" s="48">
        <v>20000</v>
      </c>
      <c r="U351" s="45">
        <v>9265.1911462999997</v>
      </c>
      <c r="V351" s="16" t="s">
        <v>113</v>
      </c>
      <c r="W351" s="45"/>
    </row>
    <row r="352" spans="1:23" s="16" customFormat="1" ht="13.5" customHeight="1" x14ac:dyDescent="0.2">
      <c r="A352" s="15">
        <v>94</v>
      </c>
      <c r="B352" s="15">
        <v>4</v>
      </c>
      <c r="C352" s="22"/>
      <c r="D352" s="16" t="s">
        <v>219</v>
      </c>
      <c r="E352" s="17">
        <v>9.4999999999999998E-3</v>
      </c>
      <c r="F352" s="21">
        <v>42410</v>
      </c>
      <c r="G352" s="18">
        <v>42412</v>
      </c>
      <c r="H352" s="18">
        <v>47618</v>
      </c>
      <c r="I352" s="19">
        <v>2000</v>
      </c>
      <c r="J352" s="20" t="s">
        <v>70</v>
      </c>
      <c r="K352" s="26">
        <v>8.8999999999999999E-3</v>
      </c>
      <c r="L352" s="26">
        <v>9.2499999999999995E-3</v>
      </c>
      <c r="M352" s="26">
        <v>9.3500000000000007E-3</v>
      </c>
      <c r="N352" s="45">
        <v>8777.56</v>
      </c>
      <c r="O352" s="47">
        <v>8158.5</v>
      </c>
      <c r="P352" s="48">
        <v>619.05999999999995</v>
      </c>
      <c r="Q352" s="45">
        <v>4619.0600000000004</v>
      </c>
      <c r="R352" s="47">
        <v>4000</v>
      </c>
      <c r="S352" s="49">
        <v>619.05999999999995</v>
      </c>
      <c r="T352" s="48">
        <v>3000</v>
      </c>
      <c r="U352" s="45">
        <v>4666.8610976300015</v>
      </c>
      <c r="V352" s="16" t="s">
        <v>113</v>
      </c>
      <c r="W352" s="45"/>
    </row>
    <row r="353" spans="1:23" s="16" customFormat="1" ht="13.5" customHeight="1" x14ac:dyDescent="0.2">
      <c r="A353" s="15">
        <v>90</v>
      </c>
      <c r="B353" s="15">
        <v>8</v>
      </c>
      <c r="C353" s="22"/>
      <c r="D353" s="16" t="s">
        <v>208</v>
      </c>
      <c r="E353" s="17" t="s">
        <v>157</v>
      </c>
      <c r="F353" s="21">
        <v>42396</v>
      </c>
      <c r="G353" s="18">
        <v>42398</v>
      </c>
      <c r="H353" s="18">
        <v>46710</v>
      </c>
      <c r="I353" s="19">
        <v>2500</v>
      </c>
      <c r="J353" s="20" t="s">
        <v>70</v>
      </c>
      <c r="K353" s="68">
        <v>-35.491999999999997</v>
      </c>
      <c r="L353" s="68">
        <v>-33.737000000000002</v>
      </c>
      <c r="M353" s="68">
        <v>-33.101999999999997</v>
      </c>
      <c r="N353" s="45">
        <v>4780</v>
      </c>
      <c r="O353" s="47">
        <v>4780</v>
      </c>
      <c r="P353" s="48">
        <v>0</v>
      </c>
      <c r="Q353" s="45">
        <v>4080</v>
      </c>
      <c r="R353" s="47">
        <v>4080</v>
      </c>
      <c r="S353" s="49">
        <v>0</v>
      </c>
      <c r="T353" s="48">
        <v>2000</v>
      </c>
      <c r="U353" s="45">
        <v>4197.9305999999997</v>
      </c>
      <c r="V353" s="16" t="s">
        <v>113</v>
      </c>
      <c r="W353" s="45"/>
    </row>
    <row r="354" spans="1:23" s="16" customFormat="1" ht="13.5" customHeight="1" x14ac:dyDescent="0.2">
      <c r="A354" s="15">
        <v>89</v>
      </c>
      <c r="B354" s="15">
        <v>7</v>
      </c>
      <c r="C354" s="22"/>
      <c r="D354" s="16" t="s">
        <v>206</v>
      </c>
      <c r="E354" s="17">
        <v>2.4E-2</v>
      </c>
      <c r="F354" s="21">
        <v>42396</v>
      </c>
      <c r="G354" s="18">
        <v>42398</v>
      </c>
      <c r="H354" s="18">
        <v>45917</v>
      </c>
      <c r="I354" s="19">
        <v>2000</v>
      </c>
      <c r="J354" s="20" t="s">
        <v>70</v>
      </c>
      <c r="K354" s="26">
        <v>5.7800000000000004E-3</v>
      </c>
      <c r="L354" s="26">
        <v>6.0299999999999998E-3</v>
      </c>
      <c r="M354" s="26">
        <v>6.1900000000000002E-3</v>
      </c>
      <c r="N354" s="45">
        <v>5541</v>
      </c>
      <c r="O354" s="47">
        <v>5541</v>
      </c>
      <c r="P354" s="48">
        <v>0</v>
      </c>
      <c r="Q354" s="45">
        <v>4000</v>
      </c>
      <c r="R354" s="47">
        <v>4000</v>
      </c>
      <c r="S354" s="49">
        <v>0</v>
      </c>
      <c r="T354" s="48">
        <v>0</v>
      </c>
      <c r="U354" s="45">
        <v>4705.9725409100001</v>
      </c>
      <c r="V354" s="16" t="s">
        <v>113</v>
      </c>
      <c r="W354" s="45"/>
    </row>
    <row r="355" spans="1:23" s="16" customFormat="1" ht="13.5" customHeight="1" x14ac:dyDescent="0.2">
      <c r="A355" s="15">
        <v>96</v>
      </c>
      <c r="B355" s="15">
        <v>6</v>
      </c>
      <c r="C355" s="22" t="s">
        <v>178</v>
      </c>
      <c r="D355" s="16" t="s">
        <v>221</v>
      </c>
      <c r="E355" s="17">
        <v>0</v>
      </c>
      <c r="F355" s="21">
        <v>42396</v>
      </c>
      <c r="G355" s="18">
        <v>42398</v>
      </c>
      <c r="H355" s="18">
        <v>43048</v>
      </c>
      <c r="I355" s="19">
        <v>5000</v>
      </c>
      <c r="J355" s="20" t="s">
        <v>70</v>
      </c>
      <c r="K355" s="26">
        <v>-1.3500000000000001E-3</v>
      </c>
      <c r="L355" s="26">
        <v>-6.0999999999999997E-4</v>
      </c>
      <c r="M355" s="26">
        <v>-3.8999999999999999E-4</v>
      </c>
      <c r="N355" s="45">
        <v>13130</v>
      </c>
      <c r="O355" s="47">
        <v>13130</v>
      </c>
      <c r="P355" s="48">
        <v>0</v>
      </c>
      <c r="Q355" s="45">
        <v>10329.459999999999</v>
      </c>
      <c r="R355" s="47">
        <v>10329.459999999999</v>
      </c>
      <c r="S355" s="49">
        <v>0</v>
      </c>
      <c r="T355" s="48">
        <v>-10329.459999999999</v>
      </c>
      <c r="U355" s="45">
        <v>10340.600822</v>
      </c>
      <c r="V355" s="16" t="s">
        <v>113</v>
      </c>
      <c r="W355" s="45"/>
    </row>
    <row r="356" spans="1:23" s="16" customFormat="1" ht="13.5" customHeight="1" x14ac:dyDescent="0.2">
      <c r="A356" s="15">
        <v>78</v>
      </c>
      <c r="B356" s="15">
        <v>14</v>
      </c>
      <c r="C356" s="22"/>
      <c r="D356" s="16" t="s">
        <v>203</v>
      </c>
      <c r="E356" s="17">
        <v>2.5000000000000001E-2</v>
      </c>
      <c r="F356" s="21">
        <v>42389</v>
      </c>
      <c r="G356" s="18">
        <v>42391</v>
      </c>
      <c r="H356" s="18">
        <v>46990</v>
      </c>
      <c r="I356" s="19">
        <v>1500</v>
      </c>
      <c r="J356" s="20" t="s">
        <v>70</v>
      </c>
      <c r="K356" s="26">
        <v>8.5699999999999995E-3</v>
      </c>
      <c r="L356" s="26">
        <v>8.7100000000000007E-3</v>
      </c>
      <c r="M356" s="26">
        <v>8.8500000000000002E-3</v>
      </c>
      <c r="N356" s="45">
        <v>3109</v>
      </c>
      <c r="O356" s="47">
        <v>3070</v>
      </c>
      <c r="P356" s="48">
        <v>39</v>
      </c>
      <c r="Q356" s="45">
        <v>2689</v>
      </c>
      <c r="R356" s="47">
        <v>2650</v>
      </c>
      <c r="S356" s="49">
        <v>39</v>
      </c>
      <c r="T356" s="48">
        <v>0</v>
      </c>
      <c r="U356" s="45">
        <v>3236.6651483400001</v>
      </c>
      <c r="V356" s="16" t="s">
        <v>113</v>
      </c>
      <c r="W356" s="45"/>
    </row>
    <row r="357" spans="1:23" s="16" customFormat="1" ht="13.5" customHeight="1" x14ac:dyDescent="0.2">
      <c r="A357" s="15">
        <v>97</v>
      </c>
      <c r="B357" s="15">
        <v>4</v>
      </c>
      <c r="C357" s="22"/>
      <c r="D357" s="16" t="s">
        <v>222</v>
      </c>
      <c r="E357" s="17">
        <v>4.4999999999999997E-3</v>
      </c>
      <c r="F357" s="21">
        <v>42389</v>
      </c>
      <c r="G357" s="18">
        <v>42391</v>
      </c>
      <c r="H357" s="18">
        <v>45224</v>
      </c>
      <c r="I357" s="19">
        <v>2000</v>
      </c>
      <c r="J357" s="20" t="s">
        <v>70</v>
      </c>
      <c r="K357" s="26">
        <v>3.31E-3</v>
      </c>
      <c r="L357" s="26">
        <v>3.5899999999999999E-3</v>
      </c>
      <c r="M357" s="26">
        <v>3.82E-3</v>
      </c>
      <c r="N357" s="45">
        <v>4999.25</v>
      </c>
      <c r="O357" s="47">
        <v>4850</v>
      </c>
      <c r="P357" s="48">
        <v>149.25</v>
      </c>
      <c r="Q357" s="45">
        <v>4109.25</v>
      </c>
      <c r="R357" s="47">
        <v>3960</v>
      </c>
      <c r="S357" s="49">
        <v>149.25</v>
      </c>
      <c r="T357" s="48">
        <v>0</v>
      </c>
      <c r="U357" s="45">
        <v>4143.7052669199993</v>
      </c>
      <c r="V357" s="16" t="s">
        <v>113</v>
      </c>
      <c r="W357" s="45"/>
    </row>
    <row r="358" spans="1:23" s="16" customFormat="1" ht="13.5" customHeight="1" x14ac:dyDescent="0.2">
      <c r="A358" s="15">
        <v>99</v>
      </c>
      <c r="B358" s="15">
        <v>1</v>
      </c>
      <c r="C358" s="22"/>
      <c r="D358" s="16" t="s">
        <v>232</v>
      </c>
      <c r="E358" s="17">
        <v>0</v>
      </c>
      <c r="F358" s="21">
        <v>42389</v>
      </c>
      <c r="G358" s="18">
        <v>42391</v>
      </c>
      <c r="H358" s="18">
        <v>43122</v>
      </c>
      <c r="I358" s="19">
        <v>7500</v>
      </c>
      <c r="J358" s="20" t="s">
        <v>70</v>
      </c>
      <c r="K358" s="26">
        <v>-2.8900000000000002E-3</v>
      </c>
      <c r="L358" s="26">
        <v>-1.4499999999999999E-3</v>
      </c>
      <c r="M358" s="26">
        <v>-1.0499999999999999E-3</v>
      </c>
      <c r="N358" s="45">
        <v>24080</v>
      </c>
      <c r="O358" s="47">
        <v>24080</v>
      </c>
      <c r="P358" s="48">
        <v>0</v>
      </c>
      <c r="Q358" s="45">
        <v>15150</v>
      </c>
      <c r="R358" s="47">
        <v>15150</v>
      </c>
      <c r="S358" s="49">
        <v>0</v>
      </c>
      <c r="T358" s="48">
        <v>0</v>
      </c>
      <c r="U358" s="45">
        <v>15193.945</v>
      </c>
      <c r="V358" s="16" t="s">
        <v>113</v>
      </c>
      <c r="W358" s="45"/>
    </row>
    <row r="359" spans="1:23" s="16" customFormat="1" ht="13.5" customHeight="1" x14ac:dyDescent="0.2">
      <c r="A359" s="15">
        <v>91</v>
      </c>
      <c r="B359" s="15">
        <v>6</v>
      </c>
      <c r="C359" s="22"/>
      <c r="D359" s="16" t="s">
        <v>209</v>
      </c>
      <c r="E359" s="17" t="s">
        <v>157</v>
      </c>
      <c r="F359" s="21">
        <v>42382</v>
      </c>
      <c r="G359" s="18">
        <v>42384</v>
      </c>
      <c r="H359" s="18">
        <v>44174</v>
      </c>
      <c r="I359" s="19">
        <v>5000</v>
      </c>
      <c r="J359" s="20" t="s">
        <v>70</v>
      </c>
      <c r="K359" s="68">
        <v>-40.331000000000003</v>
      </c>
      <c r="L359" s="68">
        <v>-38.627000000000002</v>
      </c>
      <c r="M359" s="68">
        <v>-38.125</v>
      </c>
      <c r="N359" s="45">
        <v>5795.02</v>
      </c>
      <c r="O359" s="47">
        <v>5245</v>
      </c>
      <c r="P359" s="48">
        <v>550.02</v>
      </c>
      <c r="Q359" s="45">
        <v>2840.02</v>
      </c>
      <c r="R359" s="47">
        <v>2290</v>
      </c>
      <c r="S359" s="49">
        <v>550.02</v>
      </c>
      <c r="T359" s="48">
        <v>3000</v>
      </c>
      <c r="U359" s="45">
        <v>2852.26671958</v>
      </c>
      <c r="V359" s="16" t="s">
        <v>113</v>
      </c>
      <c r="W359" s="45"/>
    </row>
    <row r="360" spans="1:23" s="16" customFormat="1" ht="13.5" customHeight="1" x14ac:dyDescent="0.2">
      <c r="A360" s="15">
        <v>98</v>
      </c>
      <c r="B360" s="15">
        <v>1</v>
      </c>
      <c r="C360" s="22"/>
      <c r="D360" s="16" t="s">
        <v>231</v>
      </c>
      <c r="E360" s="17">
        <v>0</v>
      </c>
      <c r="F360" s="21">
        <v>42382</v>
      </c>
      <c r="G360" s="18">
        <v>42384</v>
      </c>
      <c r="H360" s="18">
        <v>43663</v>
      </c>
      <c r="I360" s="19">
        <v>5000</v>
      </c>
      <c r="J360" s="20" t="s">
        <v>70</v>
      </c>
      <c r="K360" s="26">
        <v>-1.0200000000000001E-3</v>
      </c>
      <c r="L360" s="26">
        <v>-3.6999999999999999E-4</v>
      </c>
      <c r="M360" s="26">
        <v>-3.0000000000000001E-5</v>
      </c>
      <c r="N360" s="45">
        <v>14583.27</v>
      </c>
      <c r="O360" s="47">
        <v>13970</v>
      </c>
      <c r="P360" s="48">
        <v>613.27</v>
      </c>
      <c r="Q360" s="45">
        <v>3433.27</v>
      </c>
      <c r="R360" s="47">
        <v>2820</v>
      </c>
      <c r="S360" s="49">
        <v>613.27</v>
      </c>
      <c r="T360" s="48">
        <v>10000</v>
      </c>
      <c r="U360" s="45">
        <v>3437.7472509999998</v>
      </c>
      <c r="V360" s="16" t="s">
        <v>113</v>
      </c>
      <c r="W360" s="45"/>
    </row>
    <row r="361" spans="1:23" s="16" customFormat="1" ht="13.5" customHeight="1" x14ac:dyDescent="0.2">
      <c r="A361" s="15">
        <v>95</v>
      </c>
      <c r="B361" s="15">
        <v>4</v>
      </c>
      <c r="C361" s="22"/>
      <c r="D361" s="16" t="s">
        <v>220</v>
      </c>
      <c r="E361" s="17">
        <v>0.01</v>
      </c>
      <c r="F361" s="21">
        <v>42382</v>
      </c>
      <c r="G361" s="18">
        <v>42384</v>
      </c>
      <c r="H361" s="18">
        <v>46199</v>
      </c>
      <c r="I361" s="19">
        <v>5000</v>
      </c>
      <c r="J361" s="20" t="s">
        <v>70</v>
      </c>
      <c r="K361" s="26">
        <v>6.7300000000000007E-3</v>
      </c>
      <c r="L361" s="26">
        <v>6.9300000000000004E-3</v>
      </c>
      <c r="M361" s="26">
        <v>7.11E-3</v>
      </c>
      <c r="N361" s="45">
        <v>5470.0300000000007</v>
      </c>
      <c r="O361" s="47">
        <v>4967.6000000000004</v>
      </c>
      <c r="P361" s="48">
        <v>502.43</v>
      </c>
      <c r="Q361" s="45">
        <v>4430.03</v>
      </c>
      <c r="R361" s="47">
        <v>3927.6</v>
      </c>
      <c r="S361" s="49">
        <v>502.43</v>
      </c>
      <c r="T361" s="48">
        <v>0</v>
      </c>
      <c r="U361" s="45">
        <v>4591.1083396700014</v>
      </c>
      <c r="V361" s="16" t="s">
        <v>113</v>
      </c>
      <c r="W361" s="45"/>
    </row>
    <row r="362" spans="1:23" s="16" customFormat="1" ht="13.5" customHeight="1" x14ac:dyDescent="0.2">
      <c r="A362" s="15">
        <v>96</v>
      </c>
      <c r="B362" s="15">
        <v>5</v>
      </c>
      <c r="C362" s="22"/>
      <c r="D362" s="16" t="s">
        <v>221</v>
      </c>
      <c r="E362" s="17">
        <v>0</v>
      </c>
      <c r="F362" s="21">
        <v>42347</v>
      </c>
      <c r="G362" s="18">
        <v>42349</v>
      </c>
      <c r="H362" s="18">
        <v>43048</v>
      </c>
      <c r="I362" s="19">
        <v>4000</v>
      </c>
      <c r="J362" s="20" t="s">
        <v>70</v>
      </c>
      <c r="K362" s="26">
        <v>-4.1999999999999997E-3</v>
      </c>
      <c r="L362" s="26">
        <v>-3.5399999999999997E-3</v>
      </c>
      <c r="M362" s="26">
        <v>-2.9099999999999998E-3</v>
      </c>
      <c r="N362" s="45">
        <v>14540.01</v>
      </c>
      <c r="O362" s="47">
        <v>14540.01</v>
      </c>
      <c r="P362" s="48">
        <v>0</v>
      </c>
      <c r="Q362" s="45">
        <v>14540.01</v>
      </c>
      <c r="R362" s="47">
        <v>14540.01</v>
      </c>
      <c r="S362" s="49">
        <v>0</v>
      </c>
      <c r="T362" s="48">
        <v>5329.4599999999991</v>
      </c>
      <c r="U362" s="45">
        <v>14639.169081</v>
      </c>
      <c r="V362" s="16" t="s">
        <v>113</v>
      </c>
      <c r="W362" s="45"/>
    </row>
    <row r="363" spans="1:23" s="16" customFormat="1" ht="13.5" customHeight="1" x14ac:dyDescent="0.2">
      <c r="A363" s="15">
        <v>96</v>
      </c>
      <c r="B363" s="15">
        <v>4</v>
      </c>
      <c r="C363" s="22"/>
      <c r="D363" s="16" t="s">
        <v>221</v>
      </c>
      <c r="E363" s="17">
        <v>0</v>
      </c>
      <c r="F363" s="21">
        <v>42333</v>
      </c>
      <c r="G363" s="18">
        <v>42335</v>
      </c>
      <c r="H363" s="18">
        <v>43048</v>
      </c>
      <c r="I363" s="19">
        <v>8000</v>
      </c>
      <c r="J363" s="20" t="s">
        <v>70</v>
      </c>
      <c r="K363" s="26">
        <v>-3.82E-3</v>
      </c>
      <c r="L363" s="26">
        <v>-3.4899999999999996E-3</v>
      </c>
      <c r="M363" s="26">
        <v>-3.4100000000000003E-3</v>
      </c>
      <c r="N363" s="45">
        <v>12395.21</v>
      </c>
      <c r="O363" s="47">
        <v>12010</v>
      </c>
      <c r="P363" s="48">
        <v>385.21</v>
      </c>
      <c r="Q363" s="45">
        <v>8385.2099999999991</v>
      </c>
      <c r="R363" s="47">
        <v>8000</v>
      </c>
      <c r="S363" s="49">
        <v>385.21</v>
      </c>
      <c r="T363" s="48">
        <v>0</v>
      </c>
      <c r="U363" s="45">
        <v>8442.6466885000009</v>
      </c>
      <c r="V363" s="16" t="s">
        <v>113</v>
      </c>
      <c r="W363" s="45"/>
    </row>
    <row r="364" spans="1:23" s="16" customFormat="1" ht="13.5" customHeight="1" x14ac:dyDescent="0.2">
      <c r="A364" s="15">
        <v>90</v>
      </c>
      <c r="B364" s="15">
        <v>7</v>
      </c>
      <c r="C364" s="22"/>
      <c r="D364" s="16" t="s">
        <v>208</v>
      </c>
      <c r="E364" s="17" t="s">
        <v>157</v>
      </c>
      <c r="F364" s="21">
        <v>42333</v>
      </c>
      <c r="G364" s="18">
        <v>42335</v>
      </c>
      <c r="H364" s="18">
        <v>46710</v>
      </c>
      <c r="I364" s="19">
        <v>1500</v>
      </c>
      <c r="J364" s="20" t="s">
        <v>70</v>
      </c>
      <c r="K364" s="68">
        <v>-32.774999999999999</v>
      </c>
      <c r="L364" s="68">
        <v>-31.952999999999999</v>
      </c>
      <c r="M364" s="68">
        <v>-30.983000000000001</v>
      </c>
      <c r="N364" s="45">
        <v>5432.8</v>
      </c>
      <c r="O364" s="47">
        <v>5255.75</v>
      </c>
      <c r="P364" s="48">
        <v>177.05</v>
      </c>
      <c r="Q364" s="45">
        <v>3177.05</v>
      </c>
      <c r="R364" s="47">
        <v>3000</v>
      </c>
      <c r="S364" s="49">
        <v>177.05</v>
      </c>
      <c r="T364" s="48">
        <v>1500</v>
      </c>
      <c r="U364" s="45">
        <v>3261.7213824999999</v>
      </c>
      <c r="V364" s="16" t="s">
        <v>113</v>
      </c>
      <c r="W364" s="45"/>
    </row>
    <row r="365" spans="1:23" s="16" customFormat="1" ht="13.5" customHeight="1" x14ac:dyDescent="0.2">
      <c r="A365" s="15">
        <v>46</v>
      </c>
      <c r="B365" s="15">
        <v>13</v>
      </c>
      <c r="C365" s="22" t="s">
        <v>225</v>
      </c>
      <c r="D365" s="16" t="s">
        <v>131</v>
      </c>
      <c r="E365" s="17">
        <v>3.7499999999999999E-2</v>
      </c>
      <c r="F365" s="21">
        <v>42333</v>
      </c>
      <c r="G365" s="18">
        <v>42335</v>
      </c>
      <c r="H365" s="18">
        <v>44086</v>
      </c>
      <c r="I365" s="19">
        <v>1500</v>
      </c>
      <c r="J365" s="20" t="s">
        <v>70</v>
      </c>
      <c r="K365" s="63">
        <v>-1E-3</v>
      </c>
      <c r="L365" s="63">
        <v>-8.0000000000000004E-4</v>
      </c>
      <c r="M365" s="63">
        <v>-6.9999999999999988E-4</v>
      </c>
      <c r="N365" s="45">
        <v>4752.04</v>
      </c>
      <c r="O365" s="47">
        <v>4620</v>
      </c>
      <c r="P365" s="48">
        <v>132.04</v>
      </c>
      <c r="Q365" s="45">
        <v>2552.04</v>
      </c>
      <c r="R365" s="47">
        <v>2420</v>
      </c>
      <c r="S365" s="49">
        <v>132.04</v>
      </c>
      <c r="T365" s="48">
        <v>-2552.04</v>
      </c>
      <c r="U365" s="45">
        <v>3041.4225705100002</v>
      </c>
      <c r="V365" s="16" t="s">
        <v>113</v>
      </c>
      <c r="W365" s="45"/>
    </row>
    <row r="366" spans="1:23" s="16" customFormat="1" ht="13.5" customHeight="1" x14ac:dyDescent="0.2">
      <c r="A366" s="15">
        <v>96</v>
      </c>
      <c r="B366" s="15">
        <v>3</v>
      </c>
      <c r="C366" s="22"/>
      <c r="D366" s="16" t="s">
        <v>221</v>
      </c>
      <c r="E366" s="17">
        <v>0</v>
      </c>
      <c r="F366" s="21">
        <v>42319</v>
      </c>
      <c r="G366" s="18">
        <v>42321</v>
      </c>
      <c r="H366" s="18">
        <v>43048</v>
      </c>
      <c r="I366" s="19">
        <v>5000</v>
      </c>
      <c r="J366" s="20" t="s">
        <v>70</v>
      </c>
      <c r="K366" s="63">
        <v>-3.5899999999999999E-3</v>
      </c>
      <c r="L366" s="63">
        <v>-3.32E-3</v>
      </c>
      <c r="M366" s="63">
        <v>-3.2500000000000003E-3</v>
      </c>
      <c r="N366" s="45">
        <v>11350</v>
      </c>
      <c r="O366" s="47">
        <v>11350</v>
      </c>
      <c r="P366" s="48">
        <v>0</v>
      </c>
      <c r="Q366" s="45">
        <v>11000</v>
      </c>
      <c r="R366" s="47">
        <v>11000</v>
      </c>
      <c r="S366" s="49">
        <v>0</v>
      </c>
      <c r="T366" s="48">
        <v>0</v>
      </c>
      <c r="U366" s="45">
        <v>11073.005499999999</v>
      </c>
      <c r="V366" s="16" t="s">
        <v>113</v>
      </c>
      <c r="W366" s="45"/>
    </row>
    <row r="367" spans="1:23" s="16" customFormat="1" ht="13.5" customHeight="1" x14ac:dyDescent="0.2">
      <c r="A367" s="15">
        <v>97</v>
      </c>
      <c r="B367" s="15">
        <v>3</v>
      </c>
      <c r="C367" s="22"/>
      <c r="D367" s="16" t="s">
        <v>222</v>
      </c>
      <c r="E367" s="17">
        <v>4.4999999999999997E-3</v>
      </c>
      <c r="F367" s="21">
        <v>42319</v>
      </c>
      <c r="G367" s="18">
        <v>42321</v>
      </c>
      <c r="H367" s="18">
        <v>45224</v>
      </c>
      <c r="I367" s="19">
        <v>3500</v>
      </c>
      <c r="J367" s="20" t="s">
        <v>70</v>
      </c>
      <c r="K367" s="63">
        <v>2.5900000000000003E-3</v>
      </c>
      <c r="L367" s="63">
        <v>2.8500000000000001E-3</v>
      </c>
      <c r="M367" s="63">
        <v>2.98E-3</v>
      </c>
      <c r="N367" s="45">
        <v>2357</v>
      </c>
      <c r="O367" s="47">
        <v>2357</v>
      </c>
      <c r="P367" s="48">
        <v>0</v>
      </c>
      <c r="Q367" s="45">
        <v>2007</v>
      </c>
      <c r="R367" s="47">
        <v>2007</v>
      </c>
      <c r="S367" s="49">
        <v>0</v>
      </c>
      <c r="T367" s="48">
        <v>0</v>
      </c>
      <c r="U367" s="45">
        <v>2034.2509634400001</v>
      </c>
      <c r="V367" s="16" t="s">
        <v>113</v>
      </c>
      <c r="W367" s="45"/>
    </row>
    <row r="368" spans="1:23" s="16" customFormat="1" ht="13.5" customHeight="1" x14ac:dyDescent="0.2">
      <c r="A368" s="15">
        <v>94</v>
      </c>
      <c r="B368" s="15">
        <v>3</v>
      </c>
      <c r="C368" s="22"/>
      <c r="D368" s="16" t="s">
        <v>219</v>
      </c>
      <c r="E368" s="17">
        <v>9.4999999999999998E-3</v>
      </c>
      <c r="F368" s="21">
        <v>42319</v>
      </c>
      <c r="G368" s="18">
        <v>42321</v>
      </c>
      <c r="H368" s="18">
        <v>47618</v>
      </c>
      <c r="I368" s="19">
        <v>2000</v>
      </c>
      <c r="J368" s="20" t="s">
        <v>70</v>
      </c>
      <c r="K368" s="63">
        <v>9.7900000000000001E-3</v>
      </c>
      <c r="L368" s="63">
        <v>9.92E-3</v>
      </c>
      <c r="M368" s="63">
        <v>1.0019999999999999E-2</v>
      </c>
      <c r="N368" s="45">
        <v>3167.76</v>
      </c>
      <c r="O368" s="47">
        <v>3059</v>
      </c>
      <c r="P368" s="48">
        <v>108.76</v>
      </c>
      <c r="Q368" s="45">
        <v>2202.7600000000002</v>
      </c>
      <c r="R368" s="47">
        <v>2094</v>
      </c>
      <c r="S368" s="49">
        <v>108.76</v>
      </c>
      <c r="T368" s="48">
        <v>0</v>
      </c>
      <c r="U368" s="45">
        <v>2200.5558273700003</v>
      </c>
      <c r="V368" s="16" t="s">
        <v>113</v>
      </c>
      <c r="W368" s="45"/>
    </row>
    <row r="369" spans="1:25" s="16" customFormat="1" ht="13.5" customHeight="1" x14ac:dyDescent="0.2">
      <c r="A369" s="15">
        <v>96</v>
      </c>
      <c r="B369" s="15">
        <v>2</v>
      </c>
      <c r="C369" s="22" t="s">
        <v>223</v>
      </c>
      <c r="D369" s="16" t="s">
        <v>221</v>
      </c>
      <c r="E369" s="17">
        <v>0</v>
      </c>
      <c r="F369" s="21">
        <v>42291</v>
      </c>
      <c r="G369" s="18">
        <v>42293</v>
      </c>
      <c r="H369" s="18">
        <v>43048</v>
      </c>
      <c r="I369" s="19">
        <v>4000</v>
      </c>
      <c r="J369" s="20" t="s">
        <v>70</v>
      </c>
      <c r="K369" s="63">
        <v>-3.4599999999999995E-3</v>
      </c>
      <c r="L369" s="63">
        <v>-3.2300000000000002E-3</v>
      </c>
      <c r="M369" s="63">
        <v>-3.1700000000000001E-3</v>
      </c>
      <c r="N369" s="45">
        <v>16607.990000000002</v>
      </c>
      <c r="O369" s="47">
        <v>15712</v>
      </c>
      <c r="P369" s="48">
        <v>895.99</v>
      </c>
      <c r="Q369" s="45">
        <v>9157.99</v>
      </c>
      <c r="R369" s="47">
        <v>8262</v>
      </c>
      <c r="S369" s="49">
        <v>895.99</v>
      </c>
      <c r="T369" s="48">
        <v>-5000</v>
      </c>
      <c r="U369" s="45">
        <v>9219.4727929000019</v>
      </c>
      <c r="V369" s="16" t="s">
        <v>113</v>
      </c>
      <c r="W369" s="45"/>
    </row>
    <row r="370" spans="1:25" s="16" customFormat="1" ht="13.5" customHeight="1" x14ac:dyDescent="0.2">
      <c r="A370" s="15">
        <v>97</v>
      </c>
      <c r="B370" s="15">
        <v>2</v>
      </c>
      <c r="C370" s="22"/>
      <c r="D370" s="16" t="s">
        <v>222</v>
      </c>
      <c r="E370" s="17">
        <v>4.4999999999999997E-3</v>
      </c>
      <c r="F370" s="21">
        <v>42291</v>
      </c>
      <c r="G370" s="18">
        <v>42293</v>
      </c>
      <c r="H370" s="18">
        <v>45224</v>
      </c>
      <c r="I370" s="19">
        <v>4000</v>
      </c>
      <c r="J370" s="20" t="s">
        <v>70</v>
      </c>
      <c r="K370" s="63">
        <v>2.65E-3</v>
      </c>
      <c r="L370" s="63">
        <v>2.7499999999999998E-3</v>
      </c>
      <c r="M370" s="63">
        <v>2.8800000000000002E-3</v>
      </c>
      <c r="N370" s="45">
        <v>4282.41</v>
      </c>
      <c r="O370" s="47">
        <v>4205.5</v>
      </c>
      <c r="P370" s="48">
        <v>76.91</v>
      </c>
      <c r="Q370" s="45">
        <v>2176.91</v>
      </c>
      <c r="R370" s="47">
        <v>2100</v>
      </c>
      <c r="S370" s="49">
        <v>76.91</v>
      </c>
      <c r="T370" s="48">
        <v>1000</v>
      </c>
      <c r="U370" s="45">
        <v>2207.71439087</v>
      </c>
      <c r="V370" s="16" t="s">
        <v>113</v>
      </c>
      <c r="W370" s="45"/>
    </row>
    <row r="371" spans="1:25" s="16" customFormat="1" ht="13.5" customHeight="1" x14ac:dyDescent="0.2">
      <c r="A371" s="15">
        <v>78</v>
      </c>
      <c r="B371" s="15">
        <v>13</v>
      </c>
      <c r="C371" s="22"/>
      <c r="D371" s="16" t="s">
        <v>203</v>
      </c>
      <c r="E371" s="17">
        <v>2.5000000000000001E-2</v>
      </c>
      <c r="F371" s="21">
        <v>42291</v>
      </c>
      <c r="G371" s="18">
        <v>42293</v>
      </c>
      <c r="H371" s="18">
        <v>46990</v>
      </c>
      <c r="I371" s="19">
        <v>2000</v>
      </c>
      <c r="J371" s="20" t="s">
        <v>70</v>
      </c>
      <c r="K371" s="63">
        <v>8.6599999999999993E-3</v>
      </c>
      <c r="L371" s="63">
        <v>8.8199999999999997E-3</v>
      </c>
      <c r="M371" s="63">
        <v>8.9200000000000008E-3</v>
      </c>
      <c r="N371" s="45">
        <v>5510.68</v>
      </c>
      <c r="O371" s="47">
        <v>5305</v>
      </c>
      <c r="P371" s="48">
        <v>205.68</v>
      </c>
      <c r="Q371" s="45">
        <v>2805.68</v>
      </c>
      <c r="R371" s="47">
        <v>2600</v>
      </c>
      <c r="S371" s="49">
        <v>205.68</v>
      </c>
      <c r="T371" s="48">
        <v>0</v>
      </c>
      <c r="U371" s="45">
        <v>3365.0059841000002</v>
      </c>
      <c r="V371" s="16" t="s">
        <v>113</v>
      </c>
      <c r="W371" s="45"/>
    </row>
    <row r="372" spans="1:25" s="16" customFormat="1" ht="13.5" customHeight="1" x14ac:dyDescent="0.2">
      <c r="A372" s="15">
        <v>97</v>
      </c>
      <c r="B372" s="15">
        <v>1</v>
      </c>
      <c r="C372" s="22"/>
      <c r="D372" s="16" t="s">
        <v>222</v>
      </c>
      <c r="E372" s="17">
        <v>4.4999999999999997E-3</v>
      </c>
      <c r="F372" s="21">
        <v>42270</v>
      </c>
      <c r="G372" s="18">
        <v>42272</v>
      </c>
      <c r="H372" s="18">
        <v>45224</v>
      </c>
      <c r="I372" s="19">
        <v>1500</v>
      </c>
      <c r="J372" s="20" t="s">
        <v>70</v>
      </c>
      <c r="K372" s="63">
        <v>3.1800000000000001E-3</v>
      </c>
      <c r="L372" s="63">
        <v>3.3800000000000002E-3</v>
      </c>
      <c r="M372" s="63">
        <v>3.4199999999999999E-3</v>
      </c>
      <c r="N372" s="45">
        <v>6303.54</v>
      </c>
      <c r="O372" s="47">
        <v>6290</v>
      </c>
      <c r="P372" s="48">
        <v>13.54</v>
      </c>
      <c r="Q372" s="45">
        <v>3013.54</v>
      </c>
      <c r="R372" s="47">
        <v>3000</v>
      </c>
      <c r="S372" s="49">
        <v>13.54</v>
      </c>
      <c r="T372" s="48">
        <v>0</v>
      </c>
      <c r="U372" s="45">
        <v>3040.5011829999999</v>
      </c>
      <c r="V372" s="16" t="s">
        <v>113</v>
      </c>
      <c r="W372" s="45"/>
    </row>
    <row r="373" spans="1:25" s="16" customFormat="1" ht="13.5" customHeight="1" x14ac:dyDescent="0.2">
      <c r="A373" s="15">
        <v>91</v>
      </c>
      <c r="B373" s="15">
        <v>5</v>
      </c>
      <c r="C373" s="22"/>
      <c r="D373" s="16" t="s">
        <v>209</v>
      </c>
      <c r="E373" s="17" t="s">
        <v>157</v>
      </c>
      <c r="F373" s="21">
        <v>42256</v>
      </c>
      <c r="G373" s="18">
        <v>42258</v>
      </c>
      <c r="H373" s="18">
        <v>44174</v>
      </c>
      <c r="I373" s="19">
        <v>5000</v>
      </c>
      <c r="J373" s="20" t="s">
        <v>70</v>
      </c>
      <c r="K373" s="68">
        <v>-39.534999999999997</v>
      </c>
      <c r="L373" s="68">
        <v>-38.729999999999997</v>
      </c>
      <c r="M373" s="68">
        <v>-37.472999999999999</v>
      </c>
      <c r="N373" s="45">
        <v>6525.17</v>
      </c>
      <c r="O373" s="47">
        <v>6426.5</v>
      </c>
      <c r="P373" s="48">
        <v>98.67</v>
      </c>
      <c r="Q373" s="45">
        <v>3098.67</v>
      </c>
      <c r="R373" s="47">
        <v>3000</v>
      </c>
      <c r="S373" s="49">
        <v>98.67</v>
      </c>
      <c r="T373" s="48">
        <v>0</v>
      </c>
      <c r="U373" s="45">
        <v>3113.8561763500002</v>
      </c>
      <c r="V373" s="16" t="s">
        <v>113</v>
      </c>
      <c r="W373" s="68"/>
      <c r="X373" s="68"/>
      <c r="Y373" s="68"/>
    </row>
    <row r="374" spans="1:25" s="16" customFormat="1" ht="13.5" customHeight="1" x14ac:dyDescent="0.2">
      <c r="A374" s="15">
        <v>96</v>
      </c>
      <c r="B374" s="15">
        <v>1</v>
      </c>
      <c r="C374" s="22"/>
      <c r="D374" s="16" t="s">
        <v>221</v>
      </c>
      <c r="E374" s="17">
        <v>0</v>
      </c>
      <c r="F374" s="21">
        <v>42256</v>
      </c>
      <c r="G374" s="18">
        <v>42258</v>
      </c>
      <c r="H374" s="18">
        <v>43048</v>
      </c>
      <c r="I374" s="19">
        <v>7500</v>
      </c>
      <c r="J374" s="20" t="s">
        <v>70</v>
      </c>
      <c r="K374" s="63">
        <v>-3.4399999999999999E-3</v>
      </c>
      <c r="L374" s="63">
        <v>-2.1199999999999999E-3</v>
      </c>
      <c r="M374" s="63">
        <v>-1.9300000000000001E-3</v>
      </c>
      <c r="N374" s="45">
        <v>30337.33</v>
      </c>
      <c r="O374" s="47">
        <v>28650</v>
      </c>
      <c r="P374" s="48">
        <v>1687.33</v>
      </c>
      <c r="Q374" s="45">
        <v>16587.330000000002</v>
      </c>
      <c r="R374" s="47">
        <v>14900</v>
      </c>
      <c r="S374" s="49">
        <v>1687.33</v>
      </c>
      <c r="T374" s="48">
        <v>10000</v>
      </c>
      <c r="U374" s="45">
        <v>16663.616718000001</v>
      </c>
      <c r="V374" s="16" t="s">
        <v>113</v>
      </c>
      <c r="W374" s="68"/>
      <c r="X374" s="68"/>
      <c r="Y374" s="68"/>
    </row>
    <row r="375" spans="1:25" s="16" customFormat="1" ht="13.5" customHeight="1" x14ac:dyDescent="0.2">
      <c r="A375" s="15">
        <v>95</v>
      </c>
      <c r="B375" s="15">
        <v>3</v>
      </c>
      <c r="C375" s="22"/>
      <c r="D375" s="16" t="s">
        <v>220</v>
      </c>
      <c r="E375" s="17">
        <v>0.01</v>
      </c>
      <c r="F375" s="21">
        <v>42256</v>
      </c>
      <c r="G375" s="18">
        <v>42258</v>
      </c>
      <c r="H375" s="18">
        <v>46199</v>
      </c>
      <c r="I375" s="19">
        <v>4000</v>
      </c>
      <c r="J375" s="20" t="s">
        <v>70</v>
      </c>
      <c r="K375" s="63">
        <v>8.2000000000000007E-3</v>
      </c>
      <c r="L375" s="63">
        <v>8.3999999999999995E-3</v>
      </c>
      <c r="M375" s="63">
        <v>8.5900000000000004E-3</v>
      </c>
      <c r="N375" s="45">
        <v>5877.58</v>
      </c>
      <c r="O375" s="47">
        <v>5680</v>
      </c>
      <c r="P375" s="48">
        <v>197.58</v>
      </c>
      <c r="Q375" s="45">
        <v>2377.58</v>
      </c>
      <c r="R375" s="47">
        <v>2180</v>
      </c>
      <c r="S375" s="49">
        <v>197.58</v>
      </c>
      <c r="T375" s="48">
        <v>0</v>
      </c>
      <c r="U375" s="45">
        <v>2421.7491551799999</v>
      </c>
      <c r="V375" s="16" t="s">
        <v>113</v>
      </c>
      <c r="W375" s="68"/>
      <c r="X375" s="68"/>
      <c r="Y375" s="68"/>
    </row>
    <row r="376" spans="1:25" s="16" customFormat="1" ht="13.5" customHeight="1" x14ac:dyDescent="0.2">
      <c r="A376" s="15">
        <v>90</v>
      </c>
      <c r="B376" s="15">
        <v>6</v>
      </c>
      <c r="C376" s="22"/>
      <c r="D376" s="16" t="s">
        <v>208</v>
      </c>
      <c r="E376" s="17" t="s">
        <v>157</v>
      </c>
      <c r="F376" s="21">
        <v>42242</v>
      </c>
      <c r="G376" s="18">
        <v>42244</v>
      </c>
      <c r="H376" s="18">
        <v>46710</v>
      </c>
      <c r="I376" s="19">
        <v>4500</v>
      </c>
      <c r="J376" s="20" t="s">
        <v>70</v>
      </c>
      <c r="K376" s="68">
        <v>-6.3789999999999996</v>
      </c>
      <c r="L376" s="68">
        <v>-6.2630000000000008</v>
      </c>
      <c r="M376" s="68">
        <v>-6.048</v>
      </c>
      <c r="N376" s="45">
        <v>17554.18</v>
      </c>
      <c r="O376" s="47">
        <v>16952</v>
      </c>
      <c r="P376" s="48">
        <v>602.17999999999995</v>
      </c>
      <c r="Q376" s="45">
        <v>4125.18</v>
      </c>
      <c r="R376" s="47">
        <v>3523</v>
      </c>
      <c r="S376" s="49">
        <v>602.17999999999995</v>
      </c>
      <c r="T376" s="48">
        <v>0</v>
      </c>
      <c r="U376" s="45">
        <v>4109.80119509</v>
      </c>
      <c r="V376" s="16" t="s">
        <v>113</v>
      </c>
      <c r="W376" s="68"/>
      <c r="X376" s="68"/>
      <c r="Y376" s="68"/>
    </row>
    <row r="377" spans="1:25" s="16" customFormat="1" ht="13.5" customHeight="1" x14ac:dyDescent="0.2">
      <c r="A377" s="15">
        <v>88</v>
      </c>
      <c r="B377" s="15">
        <v>8</v>
      </c>
      <c r="C377" s="22"/>
      <c r="D377" s="16" t="s">
        <v>207</v>
      </c>
      <c r="E377" s="17">
        <v>8.5000000000000006E-3</v>
      </c>
      <c r="F377" s="21">
        <v>42242</v>
      </c>
      <c r="G377" s="18">
        <v>42244</v>
      </c>
      <c r="H377" s="18">
        <v>43176</v>
      </c>
      <c r="I377" s="19">
        <v>4500</v>
      </c>
      <c r="J377" s="20" t="s">
        <v>70</v>
      </c>
      <c r="K377" s="63">
        <v>-3.4999999999999994E-4</v>
      </c>
      <c r="L377" s="63">
        <v>-1.0000000000000001E-5</v>
      </c>
      <c r="M377" s="63">
        <v>1.4999999999999999E-4</v>
      </c>
      <c r="N377" s="45">
        <v>14472.2</v>
      </c>
      <c r="O377" s="47">
        <v>14050</v>
      </c>
      <c r="P377" s="48">
        <v>422.2</v>
      </c>
      <c r="Q377" s="45">
        <v>4172.2</v>
      </c>
      <c r="R377" s="47">
        <v>3750</v>
      </c>
      <c r="S377" s="49">
        <v>422.2</v>
      </c>
      <c r="T377" s="48">
        <v>2213.7800000000002</v>
      </c>
      <c r="U377" s="45">
        <v>4278.6768002500003</v>
      </c>
      <c r="V377" s="16" t="s">
        <v>113</v>
      </c>
      <c r="W377" s="68"/>
      <c r="X377" s="68"/>
      <c r="Y377" s="68"/>
    </row>
    <row r="378" spans="1:25" s="16" customFormat="1" ht="13.5" customHeight="1" x14ac:dyDescent="0.2">
      <c r="A378" s="15">
        <v>95</v>
      </c>
      <c r="B378" s="15">
        <v>2</v>
      </c>
      <c r="C378" s="22"/>
      <c r="D378" s="16" t="s">
        <v>220</v>
      </c>
      <c r="E378" s="17">
        <v>0.01</v>
      </c>
      <c r="F378" s="21">
        <v>42242</v>
      </c>
      <c r="G378" s="18">
        <v>42244</v>
      </c>
      <c r="H378" s="18">
        <v>46199</v>
      </c>
      <c r="I378" s="19">
        <v>7000</v>
      </c>
      <c r="J378" s="20" t="s">
        <v>70</v>
      </c>
      <c r="K378" s="63">
        <v>9.6100000000000005E-3</v>
      </c>
      <c r="L378" s="63">
        <v>9.7900000000000001E-3</v>
      </c>
      <c r="M378" s="63">
        <v>0.01</v>
      </c>
      <c r="N378" s="45">
        <v>4540.8599999999997</v>
      </c>
      <c r="O378" s="47">
        <v>4330</v>
      </c>
      <c r="P378" s="48">
        <v>210.86</v>
      </c>
      <c r="Q378" s="45">
        <v>3470.86</v>
      </c>
      <c r="R378" s="47">
        <v>3260</v>
      </c>
      <c r="S378" s="49">
        <v>210.86</v>
      </c>
      <c r="T378" s="48">
        <v>500</v>
      </c>
      <c r="U378" s="45">
        <v>3484.4151059500009</v>
      </c>
      <c r="V378" s="16" t="s">
        <v>113</v>
      </c>
      <c r="W378" s="68"/>
      <c r="X378" s="68"/>
      <c r="Y378" s="68"/>
    </row>
    <row r="379" spans="1:25" s="16" customFormat="1" ht="13.5" customHeight="1" x14ac:dyDescent="0.2">
      <c r="A379" s="15">
        <v>90</v>
      </c>
      <c r="B379" s="15">
        <v>5</v>
      </c>
      <c r="C379" s="22"/>
      <c r="D379" s="16" t="s">
        <v>208</v>
      </c>
      <c r="E379" s="17" t="s">
        <v>157</v>
      </c>
      <c r="F379" s="21">
        <v>42200</v>
      </c>
      <c r="G379" s="18">
        <v>42202</v>
      </c>
      <c r="H379" s="18">
        <v>46710</v>
      </c>
      <c r="I379" s="19">
        <v>6500</v>
      </c>
      <c r="J379" s="20" t="s">
        <v>70</v>
      </c>
      <c r="K379" s="68">
        <v>-6.3299999999999992</v>
      </c>
      <c r="L379" s="68">
        <v>-4.4470000000000001</v>
      </c>
      <c r="M379" s="68">
        <v>-3.052</v>
      </c>
      <c r="N379" s="45">
        <v>4115.71</v>
      </c>
      <c r="O379" s="47">
        <v>4115.71</v>
      </c>
      <c r="P379" s="48">
        <v>0</v>
      </c>
      <c r="Q379" s="45">
        <v>3566.51</v>
      </c>
      <c r="R379" s="47">
        <v>3566.51</v>
      </c>
      <c r="S379" s="49">
        <v>0</v>
      </c>
      <c r="T379" s="48">
        <v>0</v>
      </c>
      <c r="U379" s="45">
        <v>3543.9358910100009</v>
      </c>
      <c r="V379" s="16" t="s">
        <v>113</v>
      </c>
      <c r="W379" s="68"/>
      <c r="X379" s="68"/>
      <c r="Y379" s="68"/>
    </row>
    <row r="380" spans="1:25" s="16" customFormat="1" ht="13.5" customHeight="1" x14ac:dyDescent="0.2">
      <c r="A380" s="15">
        <v>94</v>
      </c>
      <c r="B380" s="15">
        <v>2</v>
      </c>
      <c r="C380" s="22"/>
      <c r="D380" s="16" t="s">
        <v>219</v>
      </c>
      <c r="E380" s="17">
        <v>9.4999999999999998E-3</v>
      </c>
      <c r="F380" s="21">
        <v>42200</v>
      </c>
      <c r="G380" s="18">
        <v>42202</v>
      </c>
      <c r="H380" s="18">
        <v>47618</v>
      </c>
      <c r="I380" s="19">
        <v>2000</v>
      </c>
      <c r="J380" s="20" t="s">
        <v>70</v>
      </c>
      <c r="K380" s="63">
        <v>1.6899999999999998E-2</v>
      </c>
      <c r="L380" s="63">
        <v>1.7000000000000001E-2</v>
      </c>
      <c r="M380" s="63">
        <v>1.7069999999999998E-2</v>
      </c>
      <c r="N380" s="45">
        <v>2844.18</v>
      </c>
      <c r="O380" s="47">
        <v>2675</v>
      </c>
      <c r="P380" s="48">
        <v>169.18</v>
      </c>
      <c r="Q380" s="45">
        <v>1219.18</v>
      </c>
      <c r="R380" s="47">
        <v>1050</v>
      </c>
      <c r="S380" s="49">
        <v>169.18</v>
      </c>
      <c r="T380" s="48">
        <v>1000</v>
      </c>
      <c r="U380" s="45">
        <v>1102.2645337400002</v>
      </c>
      <c r="V380" s="16" t="s">
        <v>113</v>
      </c>
      <c r="W380" s="68"/>
      <c r="X380" s="68"/>
      <c r="Y380" s="68"/>
    </row>
    <row r="381" spans="1:25" s="16" customFormat="1" ht="13.5" customHeight="1" x14ac:dyDescent="0.2">
      <c r="A381" s="15">
        <v>88</v>
      </c>
      <c r="B381" s="15">
        <v>7</v>
      </c>
      <c r="C381" s="22"/>
      <c r="D381" s="16" t="s">
        <v>207</v>
      </c>
      <c r="E381" s="17">
        <v>8.5000000000000006E-3</v>
      </c>
      <c r="F381" s="21">
        <v>42179</v>
      </c>
      <c r="G381" s="18">
        <v>42181</v>
      </c>
      <c r="H381" s="18">
        <v>43176</v>
      </c>
      <c r="I381" s="19">
        <v>8000</v>
      </c>
      <c r="J381" s="20" t="s">
        <v>70</v>
      </c>
      <c r="K381" s="63">
        <v>1.65E-3</v>
      </c>
      <c r="L381" s="63">
        <v>2.0600000000000002E-3</v>
      </c>
      <c r="M381" s="63">
        <v>2.2000000000000001E-3</v>
      </c>
      <c r="N381" s="45">
        <v>12000.35</v>
      </c>
      <c r="O381" s="47">
        <v>12000.35</v>
      </c>
      <c r="P381" s="48">
        <v>0</v>
      </c>
      <c r="Q381" s="45">
        <v>9550.1</v>
      </c>
      <c r="R381" s="47">
        <v>9550.1</v>
      </c>
      <c r="S381" s="49">
        <v>0</v>
      </c>
      <c r="T381" s="48">
        <v>0</v>
      </c>
      <c r="U381" s="45">
        <v>9739.4278459300003</v>
      </c>
      <c r="V381" s="16" t="s">
        <v>113</v>
      </c>
      <c r="W381" s="45"/>
    </row>
    <row r="382" spans="1:25" s="16" customFormat="1" ht="13.5" customHeight="1" x14ac:dyDescent="0.2">
      <c r="A382" s="15">
        <v>95</v>
      </c>
      <c r="B382" s="15">
        <v>1</v>
      </c>
      <c r="C382" s="22"/>
      <c r="D382" s="16" t="s">
        <v>220</v>
      </c>
      <c r="E382" s="17">
        <v>0.01</v>
      </c>
      <c r="F382" s="21">
        <v>42179</v>
      </c>
      <c r="G382" s="18">
        <v>42181</v>
      </c>
      <c r="H382" s="18">
        <v>46199</v>
      </c>
      <c r="I382" s="19">
        <v>6000</v>
      </c>
      <c r="J382" s="20" t="s">
        <v>70</v>
      </c>
      <c r="K382" s="63">
        <v>1.332E-2</v>
      </c>
      <c r="L382" s="63">
        <v>1.376E-2</v>
      </c>
      <c r="M382" s="63">
        <v>1.405E-2</v>
      </c>
      <c r="N382" s="45">
        <v>6645.32</v>
      </c>
      <c r="O382" s="47">
        <v>6434</v>
      </c>
      <c r="P382" s="48">
        <v>211.32</v>
      </c>
      <c r="Q382" s="45">
        <v>4345.32</v>
      </c>
      <c r="R382" s="47">
        <v>4134</v>
      </c>
      <c r="S382" s="49">
        <v>211.32</v>
      </c>
      <c r="T382" s="48">
        <v>500</v>
      </c>
      <c r="U382" s="45">
        <v>4179.6072551999996</v>
      </c>
      <c r="V382" s="16" t="s">
        <v>113</v>
      </c>
      <c r="W382" s="45"/>
    </row>
    <row r="383" spans="1:25" s="16" customFormat="1" ht="13.5" customHeight="1" x14ac:dyDescent="0.2">
      <c r="A383" s="15">
        <v>76</v>
      </c>
      <c r="B383" s="15">
        <v>14</v>
      </c>
      <c r="C383" s="22"/>
      <c r="D383" s="16" t="s">
        <v>201</v>
      </c>
      <c r="E383" s="17">
        <v>1.4999999999999999E-2</v>
      </c>
      <c r="F383" s="21">
        <v>42137</v>
      </c>
      <c r="G383" s="18">
        <v>42139</v>
      </c>
      <c r="H383" s="18">
        <v>43767</v>
      </c>
      <c r="I383" s="19">
        <v>8000</v>
      </c>
      <c r="J383" s="20" t="s">
        <v>70</v>
      </c>
      <c r="K383" s="63">
        <v>1.17E-3</v>
      </c>
      <c r="L383" s="63">
        <v>1.5900000000000001E-3</v>
      </c>
      <c r="M383" s="63">
        <v>1.7399999999999998E-3</v>
      </c>
      <c r="N383" s="45">
        <v>15460.2</v>
      </c>
      <c r="O383" s="47">
        <v>15460.2</v>
      </c>
      <c r="P383" s="48">
        <v>0</v>
      </c>
      <c r="Q383" s="45">
        <v>9980</v>
      </c>
      <c r="R383" s="47">
        <v>9980</v>
      </c>
      <c r="S383" s="49">
        <v>0</v>
      </c>
      <c r="T383" s="48">
        <v>1528.63</v>
      </c>
      <c r="U383" s="45">
        <v>10654.97033335</v>
      </c>
      <c r="V383" s="16" t="s">
        <v>113</v>
      </c>
      <c r="W383" s="45"/>
    </row>
    <row r="384" spans="1:25" s="16" customFormat="1" ht="13.5" customHeight="1" x14ac:dyDescent="0.2">
      <c r="A384" s="15">
        <v>94</v>
      </c>
      <c r="B384" s="15">
        <v>1</v>
      </c>
      <c r="C384" s="22"/>
      <c r="D384" s="16" t="s">
        <v>219</v>
      </c>
      <c r="E384" s="17">
        <v>9.4999999999999998E-3</v>
      </c>
      <c r="F384" s="21">
        <v>42137</v>
      </c>
      <c r="G384" s="18">
        <v>42139</v>
      </c>
      <c r="H384" s="18">
        <v>47618</v>
      </c>
      <c r="I384" s="19">
        <v>6000</v>
      </c>
      <c r="J384" s="20" t="s">
        <v>70</v>
      </c>
      <c r="K384" s="63">
        <v>1.1599999999999999E-2</v>
      </c>
      <c r="L384" s="63">
        <v>1.269E-2</v>
      </c>
      <c r="M384" s="63">
        <v>1.32E-2</v>
      </c>
      <c r="N384" s="45">
        <v>10859</v>
      </c>
      <c r="O384" s="47">
        <v>10859</v>
      </c>
      <c r="P384" s="48">
        <v>0</v>
      </c>
      <c r="Q384" s="45">
        <v>4469</v>
      </c>
      <c r="R384" s="47">
        <v>4469</v>
      </c>
      <c r="S384" s="49">
        <v>0</v>
      </c>
      <c r="T384" s="48">
        <v>0</v>
      </c>
      <c r="U384" s="45">
        <v>4275.1260000000002</v>
      </c>
      <c r="V384" s="16" t="s">
        <v>113</v>
      </c>
      <c r="W384" s="45"/>
    </row>
    <row r="385" spans="1:23" s="16" customFormat="1" ht="13.5" customHeight="1" x14ac:dyDescent="0.2">
      <c r="A385" s="15">
        <v>91</v>
      </c>
      <c r="B385" s="15">
        <v>4</v>
      </c>
      <c r="C385" s="22"/>
      <c r="D385" s="16" t="s">
        <v>209</v>
      </c>
      <c r="E385" s="17" t="s">
        <v>157</v>
      </c>
      <c r="F385" s="21">
        <v>42116</v>
      </c>
      <c r="G385" s="18">
        <v>42118</v>
      </c>
      <c r="H385" s="18">
        <v>44174</v>
      </c>
      <c r="I385" s="19">
        <v>5500</v>
      </c>
      <c r="J385" s="20" t="s">
        <v>70</v>
      </c>
      <c r="K385" s="68">
        <v>-39.912999999999997</v>
      </c>
      <c r="L385" s="68">
        <v>-35.332999999999998</v>
      </c>
      <c r="M385" s="68">
        <v>-32.74</v>
      </c>
      <c r="N385" s="45">
        <v>8688.98</v>
      </c>
      <c r="O385" s="47">
        <v>8599</v>
      </c>
      <c r="P385" s="48">
        <v>89.98</v>
      </c>
      <c r="Q385" s="45">
        <v>7089.98</v>
      </c>
      <c r="R385" s="47">
        <v>7000</v>
      </c>
      <c r="S385" s="49">
        <v>89.98</v>
      </c>
      <c r="T385" s="48">
        <v>0</v>
      </c>
      <c r="U385" s="45">
        <v>7114.76521908</v>
      </c>
      <c r="V385" s="16" t="s">
        <v>113</v>
      </c>
      <c r="W385" s="45"/>
    </row>
    <row r="386" spans="1:23" s="16" customFormat="1" ht="13.5" customHeight="1" x14ac:dyDescent="0.2">
      <c r="A386" s="15">
        <v>89</v>
      </c>
      <c r="B386" s="15">
        <v>6</v>
      </c>
      <c r="C386" s="22"/>
      <c r="D386" s="16" t="s">
        <v>206</v>
      </c>
      <c r="E386" s="17">
        <v>2.4E-2</v>
      </c>
      <c r="F386" s="21">
        <v>42116</v>
      </c>
      <c r="G386" s="18">
        <v>42118</v>
      </c>
      <c r="H386" s="18">
        <v>45917</v>
      </c>
      <c r="I386" s="19">
        <v>5500</v>
      </c>
      <c r="J386" s="20" t="s">
        <v>70</v>
      </c>
      <c r="K386" s="63">
        <v>3.32E-3</v>
      </c>
      <c r="L386" s="63">
        <v>3.5200000000000006E-3</v>
      </c>
      <c r="M386" s="63">
        <v>3.63E-3</v>
      </c>
      <c r="N386" s="45">
        <v>5441</v>
      </c>
      <c r="O386" s="47">
        <v>5441</v>
      </c>
      <c r="P386" s="48">
        <v>0</v>
      </c>
      <c r="Q386" s="45">
        <v>5041</v>
      </c>
      <c r="R386" s="47">
        <v>5041</v>
      </c>
      <c r="S386" s="49">
        <v>0</v>
      </c>
      <c r="T386" s="48">
        <v>1242.03</v>
      </c>
      <c r="U386" s="45">
        <v>6226.7765945000001</v>
      </c>
      <c r="V386" s="16" t="s">
        <v>113</v>
      </c>
      <c r="W386" s="45"/>
    </row>
    <row r="387" spans="1:23" s="16" customFormat="1" ht="13.5" customHeight="1" x14ac:dyDescent="0.2">
      <c r="A387" s="15">
        <v>88</v>
      </c>
      <c r="B387" s="15">
        <v>6</v>
      </c>
      <c r="C387" s="22"/>
      <c r="D387" s="16" t="s">
        <v>207</v>
      </c>
      <c r="E387" s="17">
        <v>8.5000000000000006E-3</v>
      </c>
      <c r="F387" s="21">
        <v>42088</v>
      </c>
      <c r="G387" s="18">
        <v>42090</v>
      </c>
      <c r="H387" s="18">
        <v>43176</v>
      </c>
      <c r="I387" s="19">
        <v>4500</v>
      </c>
      <c r="J387" s="20" t="s">
        <v>70</v>
      </c>
      <c r="K387" s="63">
        <v>2.0000000000000002E-5</v>
      </c>
      <c r="L387" s="63">
        <v>1.1000000000000002E-4</v>
      </c>
      <c r="M387" s="63">
        <v>1.4999999999999999E-4</v>
      </c>
      <c r="N387" s="45">
        <v>16302.94</v>
      </c>
      <c r="O387" s="47">
        <v>15906</v>
      </c>
      <c r="P387" s="48">
        <v>396.94</v>
      </c>
      <c r="Q387" s="45">
        <v>3447.94</v>
      </c>
      <c r="R387" s="47">
        <v>3051</v>
      </c>
      <c r="S387" s="49">
        <v>396.94</v>
      </c>
      <c r="T387" s="48">
        <v>0</v>
      </c>
      <c r="U387" s="45">
        <v>3534.7114653099998</v>
      </c>
      <c r="V387" s="16" t="s">
        <v>113</v>
      </c>
      <c r="W387" s="45"/>
    </row>
    <row r="388" spans="1:23" s="16" customFormat="1" ht="13.5" customHeight="1" x14ac:dyDescent="0.2">
      <c r="A388" s="15">
        <v>78</v>
      </c>
      <c r="B388" s="15">
        <v>12</v>
      </c>
      <c r="C388" s="22" t="s">
        <v>217</v>
      </c>
      <c r="D388" s="16" t="s">
        <v>203</v>
      </c>
      <c r="E388" s="17">
        <v>2.5000000000000001E-2</v>
      </c>
      <c r="F388" s="21">
        <v>42088</v>
      </c>
      <c r="G388" s="18">
        <v>42090</v>
      </c>
      <c r="H388" s="18">
        <v>46990</v>
      </c>
      <c r="I388" s="19">
        <v>5500</v>
      </c>
      <c r="J388" s="20" t="s">
        <v>70</v>
      </c>
      <c r="K388" s="63">
        <v>7.9500000000000005E-3</v>
      </c>
      <c r="L388" s="63">
        <v>8.0199999999999994E-3</v>
      </c>
      <c r="M388" s="63">
        <v>8.09E-3</v>
      </c>
      <c r="N388" s="45">
        <v>11077.65</v>
      </c>
      <c r="O388" s="47">
        <v>10278</v>
      </c>
      <c r="P388" s="48">
        <v>799.65</v>
      </c>
      <c r="Q388" s="45">
        <v>4799.6499999999996</v>
      </c>
      <c r="R388" s="47">
        <v>4000</v>
      </c>
      <c r="S388" s="49">
        <v>799.65</v>
      </c>
      <c r="T388" s="48">
        <v>-1000</v>
      </c>
      <c r="U388" s="45">
        <v>5902.39275335</v>
      </c>
      <c r="V388" s="16" t="s">
        <v>113</v>
      </c>
      <c r="W388" s="45"/>
    </row>
    <row r="389" spans="1:23" s="16" customFormat="1" ht="13.5" customHeight="1" x14ac:dyDescent="0.2">
      <c r="A389" s="15">
        <v>90</v>
      </c>
      <c r="B389" s="15">
        <v>4</v>
      </c>
      <c r="C389" s="22" t="s">
        <v>211</v>
      </c>
      <c r="D389" s="16" t="s">
        <v>208</v>
      </c>
      <c r="E389" s="17" t="s">
        <v>157</v>
      </c>
      <c r="F389" s="21">
        <v>42074</v>
      </c>
      <c r="G389" s="18">
        <v>42076</v>
      </c>
      <c r="H389" s="18">
        <v>46710</v>
      </c>
      <c r="I389" s="19">
        <v>5500</v>
      </c>
      <c r="J389" s="20" t="s">
        <v>70</v>
      </c>
      <c r="K389" s="68">
        <v>-12.044</v>
      </c>
      <c r="L389" s="68">
        <v>-11.244999999999999</v>
      </c>
      <c r="M389" s="68">
        <v>-10.303000000000001</v>
      </c>
      <c r="N389" s="45">
        <v>17081.8</v>
      </c>
      <c r="O389" s="47">
        <v>16308</v>
      </c>
      <c r="P389" s="48">
        <v>773.8</v>
      </c>
      <c r="Q389" s="45">
        <v>5473.8</v>
      </c>
      <c r="R389" s="47">
        <v>4700</v>
      </c>
      <c r="S389" s="49">
        <v>773.8</v>
      </c>
      <c r="T389" s="48">
        <v>-750</v>
      </c>
      <c r="U389" s="45">
        <v>5487.8837890000004</v>
      </c>
      <c r="V389" s="16" t="s">
        <v>113</v>
      </c>
      <c r="W389" s="45"/>
    </row>
    <row r="390" spans="1:23" s="16" customFormat="1" ht="13.5" customHeight="1" x14ac:dyDescent="0.2">
      <c r="A390" s="15">
        <v>76</v>
      </c>
      <c r="B390" s="15">
        <v>13</v>
      </c>
      <c r="C390" s="22"/>
      <c r="D390" s="16" t="s">
        <v>201</v>
      </c>
      <c r="E390" s="17">
        <v>1.4999999999999999E-2</v>
      </c>
      <c r="F390" s="21">
        <v>42074</v>
      </c>
      <c r="G390" s="18">
        <v>42076</v>
      </c>
      <c r="H390" s="18">
        <v>43767</v>
      </c>
      <c r="I390" s="19">
        <v>5500</v>
      </c>
      <c r="J390" s="20" t="s">
        <v>70</v>
      </c>
      <c r="K390" s="63">
        <v>1.31E-3</v>
      </c>
      <c r="L390" s="63">
        <v>1.3699999999999999E-3</v>
      </c>
      <c r="M390" s="63">
        <v>1.4200000000000003E-3</v>
      </c>
      <c r="N390" s="45">
        <v>16441.759999999998</v>
      </c>
      <c r="O390" s="47">
        <v>15528</v>
      </c>
      <c r="P390" s="48">
        <v>913.76</v>
      </c>
      <c r="Q390" s="45">
        <v>5553.76</v>
      </c>
      <c r="R390" s="47">
        <v>4640</v>
      </c>
      <c r="S390" s="49">
        <v>913.76</v>
      </c>
      <c r="T390" s="48">
        <v>0</v>
      </c>
      <c r="U390" s="45">
        <v>5933.759171740001</v>
      </c>
      <c r="V390" s="16" t="s">
        <v>113</v>
      </c>
      <c r="W390" s="45"/>
    </row>
    <row r="391" spans="1:23" s="16" customFormat="1" ht="13.5" customHeight="1" x14ac:dyDescent="0.2">
      <c r="A391" s="15">
        <v>91</v>
      </c>
      <c r="B391" s="15">
        <v>3</v>
      </c>
      <c r="C391" s="22"/>
      <c r="D391" s="16" t="s">
        <v>209</v>
      </c>
      <c r="E391" s="17" t="s">
        <v>157</v>
      </c>
      <c r="F391" s="21">
        <v>42060</v>
      </c>
      <c r="G391" s="18">
        <v>42062</v>
      </c>
      <c r="H391" s="18">
        <v>44174</v>
      </c>
      <c r="I391" s="19">
        <v>5500</v>
      </c>
      <c r="J391" s="20" t="s">
        <v>70</v>
      </c>
      <c r="K391" s="68">
        <v>-22.234000000000002</v>
      </c>
      <c r="L391" s="68">
        <v>-21.012</v>
      </c>
      <c r="M391" s="68">
        <v>-20.169</v>
      </c>
      <c r="N391" s="45">
        <v>13256.189999999999</v>
      </c>
      <c r="O391" s="47">
        <v>12524.65</v>
      </c>
      <c r="P391" s="48">
        <v>731.54</v>
      </c>
      <c r="Q391" s="45">
        <v>5957.54</v>
      </c>
      <c r="R391" s="47">
        <v>5226</v>
      </c>
      <c r="S391" s="49">
        <v>731.54</v>
      </c>
      <c r="T391" s="48">
        <v>1000</v>
      </c>
      <c r="U391" s="45">
        <v>4555.4284045499999</v>
      </c>
      <c r="V391" s="16" t="s">
        <v>113</v>
      </c>
      <c r="W391" s="45"/>
    </row>
    <row r="392" spans="1:23" s="16" customFormat="1" ht="13.5" customHeight="1" x14ac:dyDescent="0.2">
      <c r="A392" s="15">
        <v>89</v>
      </c>
      <c r="B392" s="15">
        <v>5</v>
      </c>
      <c r="C392" s="22"/>
      <c r="D392" s="16" t="s">
        <v>206</v>
      </c>
      <c r="E392" s="17">
        <v>2.4E-2</v>
      </c>
      <c r="F392" s="21">
        <v>42060</v>
      </c>
      <c r="G392" s="18">
        <v>42062</v>
      </c>
      <c r="H392" s="18">
        <v>45917</v>
      </c>
      <c r="I392" s="19">
        <v>5500</v>
      </c>
      <c r="J392" s="20" t="s">
        <v>70</v>
      </c>
      <c r="K392" s="63">
        <v>6.1700000000000001E-3</v>
      </c>
      <c r="L392" s="63">
        <v>6.3099999999999996E-3</v>
      </c>
      <c r="M392" s="63">
        <v>6.3800000000000003E-3</v>
      </c>
      <c r="N392" s="45">
        <v>8235.57</v>
      </c>
      <c r="O392" s="47">
        <v>7417</v>
      </c>
      <c r="P392" s="48">
        <v>818.57</v>
      </c>
      <c r="Q392" s="45">
        <v>5010.57</v>
      </c>
      <c r="R392" s="47">
        <v>4192</v>
      </c>
      <c r="S392" s="49">
        <v>818.57</v>
      </c>
      <c r="T392" s="48">
        <v>1000</v>
      </c>
      <c r="U392" s="45">
        <v>6027.0137043799996</v>
      </c>
      <c r="V392" s="16" t="s">
        <v>113</v>
      </c>
      <c r="W392" s="45"/>
    </row>
    <row r="393" spans="1:23" s="16" customFormat="1" ht="13.5" customHeight="1" x14ac:dyDescent="0.2">
      <c r="A393" s="15">
        <v>88</v>
      </c>
      <c r="B393" s="15">
        <v>5</v>
      </c>
      <c r="C393" s="22"/>
      <c r="D393" s="16" t="s">
        <v>207</v>
      </c>
      <c r="E393" s="17">
        <v>8.5000000000000006E-3</v>
      </c>
      <c r="F393" s="21">
        <v>42046</v>
      </c>
      <c r="G393" s="18">
        <v>42048</v>
      </c>
      <c r="H393" s="18">
        <v>43176</v>
      </c>
      <c r="I393" s="19">
        <v>4500</v>
      </c>
      <c r="J393" s="20" t="s">
        <v>70</v>
      </c>
      <c r="K393" s="63">
        <v>5.8999999999999992E-4</v>
      </c>
      <c r="L393" s="63">
        <v>8.1000000000000006E-4</v>
      </c>
      <c r="M393" s="63">
        <v>9.1E-4</v>
      </c>
      <c r="N393" s="45">
        <v>15541.09</v>
      </c>
      <c r="O393" s="47">
        <v>15004</v>
      </c>
      <c r="P393" s="48">
        <v>537.09</v>
      </c>
      <c r="Q393" s="45">
        <v>5087.09</v>
      </c>
      <c r="R393" s="47">
        <v>4550</v>
      </c>
      <c r="S393" s="49">
        <v>537.09</v>
      </c>
      <c r="T393" s="48">
        <v>0</v>
      </c>
      <c r="U393" s="45">
        <v>5246.9333706400002</v>
      </c>
      <c r="V393" s="16" t="s">
        <v>113</v>
      </c>
      <c r="W393" s="45"/>
    </row>
    <row r="394" spans="1:23" s="16" customFormat="1" ht="13.5" customHeight="1" x14ac:dyDescent="0.2">
      <c r="A394" s="15">
        <v>78</v>
      </c>
      <c r="B394" s="15">
        <v>11</v>
      </c>
      <c r="C394" s="22" t="s">
        <v>210</v>
      </c>
      <c r="D394" s="16" t="s">
        <v>203</v>
      </c>
      <c r="E394" s="17">
        <v>2.5000000000000001E-2</v>
      </c>
      <c r="F394" s="21">
        <v>42046</v>
      </c>
      <c r="G394" s="18">
        <v>42048</v>
      </c>
      <c r="H394" s="18">
        <v>46990</v>
      </c>
      <c r="I394" s="19">
        <v>5500</v>
      </c>
      <c r="J394" s="20" t="s">
        <v>70</v>
      </c>
      <c r="K394" s="63">
        <v>7.9799999999999992E-3</v>
      </c>
      <c r="L394" s="63">
        <v>8.1200000000000005E-3</v>
      </c>
      <c r="M394" s="63">
        <v>8.1899999999999994E-3</v>
      </c>
      <c r="N394" s="45">
        <v>7042.57</v>
      </c>
      <c r="O394" s="47">
        <v>6535</v>
      </c>
      <c r="P394" s="48">
        <v>507.57</v>
      </c>
      <c r="Q394" s="45">
        <v>4993.57</v>
      </c>
      <c r="R394" s="47">
        <v>4486</v>
      </c>
      <c r="S394" s="49">
        <v>507.57</v>
      </c>
      <c r="T394" s="48">
        <v>-2000</v>
      </c>
      <c r="U394" s="45">
        <v>6127.9216516300003</v>
      </c>
      <c r="V394" s="16" t="s">
        <v>113</v>
      </c>
      <c r="W394" s="45"/>
    </row>
    <row r="395" spans="1:23" s="16" customFormat="1" ht="13.5" customHeight="1" x14ac:dyDescent="0.2">
      <c r="A395" s="15">
        <v>91</v>
      </c>
      <c r="B395" s="15">
        <v>2</v>
      </c>
      <c r="C395" s="22"/>
      <c r="D395" s="16" t="s">
        <v>209</v>
      </c>
      <c r="E395" s="17" t="s">
        <v>157</v>
      </c>
      <c r="F395" s="21">
        <v>41920</v>
      </c>
      <c r="G395" s="18">
        <v>41925</v>
      </c>
      <c r="H395" s="18">
        <v>44174</v>
      </c>
      <c r="I395" s="19">
        <v>6000</v>
      </c>
      <c r="J395" s="20" t="s">
        <v>70</v>
      </c>
      <c r="K395" s="64">
        <v>-22.887</v>
      </c>
      <c r="L395" s="64">
        <v>-20.786000000000001</v>
      </c>
      <c r="M395" s="64">
        <v>-18.683</v>
      </c>
      <c r="N395" s="45">
        <v>9755.91</v>
      </c>
      <c r="O395" s="47">
        <v>9160.2000000000007</v>
      </c>
      <c r="P395" s="48">
        <v>595.71</v>
      </c>
      <c r="Q395" s="45">
        <v>7605.91</v>
      </c>
      <c r="R395" s="47">
        <v>7010.2</v>
      </c>
      <c r="S395" s="49">
        <v>595.71</v>
      </c>
      <c r="T395" s="48">
        <v>0</v>
      </c>
      <c r="U395" s="45">
        <v>7565.7927551999992</v>
      </c>
      <c r="V395" s="16" t="s">
        <v>113</v>
      </c>
      <c r="W395" s="45"/>
    </row>
    <row r="396" spans="1:23" s="16" customFormat="1" ht="13.5" customHeight="1" x14ac:dyDescent="0.2">
      <c r="A396" s="15">
        <v>89</v>
      </c>
      <c r="B396" s="15">
        <v>4</v>
      </c>
      <c r="C396" s="22"/>
      <c r="D396" s="16" t="s">
        <v>206</v>
      </c>
      <c r="E396" s="17">
        <v>2.4E-2</v>
      </c>
      <c r="F396" s="21">
        <v>41920</v>
      </c>
      <c r="G396" s="18">
        <v>41925</v>
      </c>
      <c r="H396" s="18">
        <v>45917</v>
      </c>
      <c r="I396" s="19">
        <v>6000</v>
      </c>
      <c r="J396" s="20" t="s">
        <v>70</v>
      </c>
      <c r="K396" s="63">
        <v>1.299E-2</v>
      </c>
      <c r="L396" s="63">
        <v>1.312E-2</v>
      </c>
      <c r="M396" s="63">
        <v>1.32E-2</v>
      </c>
      <c r="N396" s="45">
        <v>17877.68</v>
      </c>
      <c r="O396" s="47">
        <v>16900</v>
      </c>
      <c r="P396" s="48">
        <v>977.68</v>
      </c>
      <c r="Q396" s="45">
        <v>8977.68</v>
      </c>
      <c r="R396" s="47">
        <v>8000</v>
      </c>
      <c r="S396" s="49">
        <v>977.68</v>
      </c>
      <c r="T396" s="48">
        <v>0</v>
      </c>
      <c r="U396" s="45">
        <v>10089.155573209999</v>
      </c>
      <c r="V396" s="16" t="s">
        <v>113</v>
      </c>
      <c r="W396" s="45"/>
    </row>
    <row r="397" spans="1:23" s="16" customFormat="1" ht="13.5" customHeight="1" x14ac:dyDescent="0.2">
      <c r="A397" s="15">
        <v>90</v>
      </c>
      <c r="B397" s="15">
        <v>3</v>
      </c>
      <c r="C397" s="22"/>
      <c r="D397" s="16" t="s">
        <v>208</v>
      </c>
      <c r="E397" s="17" t="s">
        <v>157</v>
      </c>
      <c r="F397" s="21">
        <v>41899</v>
      </c>
      <c r="G397" s="18">
        <v>41904</v>
      </c>
      <c r="H397" s="18">
        <v>46710</v>
      </c>
      <c r="I397" s="19">
        <v>6500</v>
      </c>
      <c r="J397" s="20" t="s">
        <v>70</v>
      </c>
      <c r="K397" s="64">
        <v>-5.1260000000000003</v>
      </c>
      <c r="L397" s="64">
        <v>-3.43</v>
      </c>
      <c r="M397" s="64">
        <v>-2.8119999999999998</v>
      </c>
      <c r="N397" s="45">
        <v>14379.890000000001</v>
      </c>
      <c r="O397" s="47">
        <v>13868.7</v>
      </c>
      <c r="P397" s="48">
        <v>511.19</v>
      </c>
      <c r="Q397" s="45">
        <v>5511.19</v>
      </c>
      <c r="R397" s="47">
        <v>5000</v>
      </c>
      <c r="S397" s="49">
        <v>511.19</v>
      </c>
      <c r="T397" s="48">
        <v>0</v>
      </c>
      <c r="U397" s="45">
        <v>5471.1208111000005</v>
      </c>
      <c r="V397" s="16" t="s">
        <v>113</v>
      </c>
      <c r="W397" s="45"/>
    </row>
    <row r="398" spans="1:23" s="16" customFormat="1" ht="13.5" customHeight="1" x14ac:dyDescent="0.2">
      <c r="A398" s="15">
        <v>88</v>
      </c>
      <c r="B398" s="15">
        <v>4</v>
      </c>
      <c r="C398" s="22"/>
      <c r="D398" s="16" t="s">
        <v>207</v>
      </c>
      <c r="E398" s="17">
        <v>8.5000000000000006E-3</v>
      </c>
      <c r="F398" s="21">
        <v>41899</v>
      </c>
      <c r="G398" s="18">
        <v>41904</v>
      </c>
      <c r="H398" s="18">
        <v>43176</v>
      </c>
      <c r="I398" s="19">
        <v>4000</v>
      </c>
      <c r="J398" s="20" t="s">
        <v>70</v>
      </c>
      <c r="K398" s="63">
        <v>1.92E-3</v>
      </c>
      <c r="L398" s="63">
        <v>2.1199999999999999E-3</v>
      </c>
      <c r="M398" s="63">
        <v>2.2899999999999999E-3</v>
      </c>
      <c r="N398" s="45">
        <v>18640.09</v>
      </c>
      <c r="O398" s="47">
        <v>18292.400000000001</v>
      </c>
      <c r="P398" s="48">
        <v>347.69</v>
      </c>
      <c r="Q398" s="45">
        <v>5347.69</v>
      </c>
      <c r="R398" s="47">
        <v>5000</v>
      </c>
      <c r="S398" s="49">
        <v>347.69</v>
      </c>
      <c r="T398" s="48">
        <v>500</v>
      </c>
      <c r="U398" s="45">
        <v>5489.5611105999997</v>
      </c>
      <c r="V398" s="16" t="s">
        <v>113</v>
      </c>
      <c r="W398" s="45"/>
    </row>
    <row r="399" spans="1:23" s="16" customFormat="1" ht="13.5" customHeight="1" x14ac:dyDescent="0.2">
      <c r="A399" s="15">
        <v>91</v>
      </c>
      <c r="B399" s="15">
        <v>1</v>
      </c>
      <c r="C399" s="22"/>
      <c r="D399" s="16" t="s">
        <v>209</v>
      </c>
      <c r="E399" s="17" t="s">
        <v>157</v>
      </c>
      <c r="F399" s="21">
        <v>41794</v>
      </c>
      <c r="G399" s="18">
        <v>41799</v>
      </c>
      <c r="H399" s="18">
        <v>44174</v>
      </c>
      <c r="I399" s="19">
        <v>3500</v>
      </c>
      <c r="J399" s="20" t="s">
        <v>70</v>
      </c>
      <c r="K399" s="64">
        <v>-15.615</v>
      </c>
      <c r="L399" s="64">
        <v>-9.2940000000000005</v>
      </c>
      <c r="M399" s="64">
        <v>-5.4260000000000002</v>
      </c>
      <c r="N399" s="45">
        <v>4947.6499999999996</v>
      </c>
      <c r="O399" s="47">
        <v>4591</v>
      </c>
      <c r="P399" s="48">
        <v>356.65</v>
      </c>
      <c r="Q399" s="45">
        <v>4406.6499999999996</v>
      </c>
      <c r="R399" s="47">
        <v>4050</v>
      </c>
      <c r="S399" s="49">
        <v>356.65</v>
      </c>
      <c r="T399" s="48">
        <v>0</v>
      </c>
      <c r="U399" s="45">
        <v>4347.2172250000003</v>
      </c>
      <c r="V399" s="16" t="s">
        <v>113</v>
      </c>
      <c r="W399" s="45"/>
    </row>
    <row r="400" spans="1:23" s="16" customFormat="1" ht="13.5" customHeight="1" x14ac:dyDescent="0.2">
      <c r="A400" s="15">
        <v>90</v>
      </c>
      <c r="B400" s="15">
        <v>2</v>
      </c>
      <c r="C400" s="22"/>
      <c r="D400" s="16" t="s">
        <v>208</v>
      </c>
      <c r="E400" s="17" t="s">
        <v>157</v>
      </c>
      <c r="F400" s="21">
        <v>41794</v>
      </c>
      <c r="G400" s="18">
        <v>41799</v>
      </c>
      <c r="H400" s="18">
        <v>46710</v>
      </c>
      <c r="I400" s="19">
        <v>3500</v>
      </c>
      <c r="J400" s="20" t="s">
        <v>70</v>
      </c>
      <c r="K400" s="64">
        <v>7.3710000000000004</v>
      </c>
      <c r="L400" s="64">
        <v>8.2929999999999993</v>
      </c>
      <c r="M400" s="64">
        <v>9.6790000000000003</v>
      </c>
      <c r="N400" s="45">
        <v>9179.27</v>
      </c>
      <c r="O400" s="47">
        <v>8741</v>
      </c>
      <c r="P400" s="48">
        <v>438.27</v>
      </c>
      <c r="Q400" s="45">
        <v>5438.27</v>
      </c>
      <c r="R400" s="47">
        <v>5000</v>
      </c>
      <c r="S400" s="49">
        <v>438.27</v>
      </c>
      <c r="T400" s="48">
        <v>3000</v>
      </c>
      <c r="U400" s="45">
        <v>5308.9778102</v>
      </c>
      <c r="V400" s="16" t="s">
        <v>113</v>
      </c>
      <c r="W400" s="45"/>
    </row>
    <row r="401" spans="1:23" s="16" customFormat="1" ht="13.5" customHeight="1" x14ac:dyDescent="0.2">
      <c r="A401" s="15">
        <v>88</v>
      </c>
      <c r="B401" s="15">
        <v>3</v>
      </c>
      <c r="C401" s="22"/>
      <c r="D401" s="16" t="s">
        <v>207</v>
      </c>
      <c r="E401" s="17">
        <v>8.5000000000000006E-3</v>
      </c>
      <c r="F401" s="21">
        <v>41773</v>
      </c>
      <c r="G401" s="18">
        <v>41778</v>
      </c>
      <c r="H401" s="18">
        <v>43176</v>
      </c>
      <c r="I401" s="19">
        <v>3500</v>
      </c>
      <c r="J401" s="20" t="s">
        <v>70</v>
      </c>
      <c r="K401" s="63">
        <v>4.28E-3</v>
      </c>
      <c r="L401" s="63">
        <v>4.64E-3</v>
      </c>
      <c r="M401" s="63">
        <v>4.7499999999999999E-3</v>
      </c>
      <c r="N401" s="45">
        <v>9119.3900000000012</v>
      </c>
      <c r="O401" s="47">
        <v>8702.1</v>
      </c>
      <c r="P401" s="48">
        <v>417.29</v>
      </c>
      <c r="Q401" s="45">
        <v>5417.29</v>
      </c>
      <c r="R401" s="47">
        <v>5000</v>
      </c>
      <c r="S401" s="49">
        <v>417.29</v>
      </c>
      <c r="T401" s="48">
        <v>0</v>
      </c>
      <c r="U401" s="45">
        <v>5504.5255063100003</v>
      </c>
      <c r="V401" s="16" t="s">
        <v>113</v>
      </c>
      <c r="W401" s="45"/>
    </row>
    <row r="402" spans="1:23" s="16" customFormat="1" ht="13.5" customHeight="1" x14ac:dyDescent="0.2">
      <c r="A402" s="15">
        <v>89</v>
      </c>
      <c r="B402" s="15">
        <v>3</v>
      </c>
      <c r="C402" s="22"/>
      <c r="D402" s="16" t="s">
        <v>206</v>
      </c>
      <c r="E402" s="17">
        <v>2.4E-2</v>
      </c>
      <c r="F402" s="21">
        <v>41773</v>
      </c>
      <c r="G402" s="18">
        <v>41778</v>
      </c>
      <c r="H402" s="18">
        <v>45917</v>
      </c>
      <c r="I402" s="19">
        <v>3500</v>
      </c>
      <c r="J402" s="20" t="s">
        <v>70</v>
      </c>
      <c r="K402" s="63">
        <v>1.9029999999999998E-2</v>
      </c>
      <c r="L402" s="63">
        <v>1.9220000000000001E-2</v>
      </c>
      <c r="M402" s="63">
        <v>1.932E-2</v>
      </c>
      <c r="N402" s="45">
        <v>8072.85</v>
      </c>
      <c r="O402" s="47">
        <v>7770.5</v>
      </c>
      <c r="P402" s="48">
        <v>302.35000000000002</v>
      </c>
      <c r="Q402" s="45">
        <v>5302.35</v>
      </c>
      <c r="R402" s="47">
        <v>5000</v>
      </c>
      <c r="S402" s="49">
        <v>302.35000000000002</v>
      </c>
      <c r="T402" s="48">
        <v>0</v>
      </c>
      <c r="U402" s="45">
        <v>5578.9296033700002</v>
      </c>
      <c r="V402" s="16" t="s">
        <v>113</v>
      </c>
      <c r="W402" s="45"/>
    </row>
    <row r="403" spans="1:23" s="16" customFormat="1" ht="13.5" customHeight="1" x14ac:dyDescent="0.2">
      <c r="A403" s="15">
        <v>90</v>
      </c>
      <c r="B403" s="15">
        <v>1</v>
      </c>
      <c r="C403" s="22"/>
      <c r="D403" s="16" t="s">
        <v>208</v>
      </c>
      <c r="E403" s="17" t="s">
        <v>157</v>
      </c>
      <c r="F403" s="21">
        <v>41773</v>
      </c>
      <c r="G403" s="18">
        <v>41778</v>
      </c>
      <c r="H403" s="18">
        <v>46710</v>
      </c>
      <c r="I403" s="19">
        <v>3500</v>
      </c>
      <c r="J403" s="20" t="s">
        <v>70</v>
      </c>
      <c r="K403" s="64">
        <v>-0.56899999999999995</v>
      </c>
      <c r="L403" s="64">
        <v>7.8150000000000004</v>
      </c>
      <c r="M403" s="64">
        <v>11.657999999999999</v>
      </c>
      <c r="N403" s="45">
        <v>11557.55</v>
      </c>
      <c r="O403" s="47">
        <v>11180</v>
      </c>
      <c r="P403" s="48">
        <v>377.55</v>
      </c>
      <c r="Q403" s="45">
        <v>5377.55</v>
      </c>
      <c r="R403" s="47">
        <v>5000</v>
      </c>
      <c r="S403" s="49">
        <v>377.55</v>
      </c>
      <c r="T403" s="48">
        <v>0</v>
      </c>
      <c r="U403" s="45">
        <v>5245.9600650000002</v>
      </c>
      <c r="V403" s="16" t="s">
        <v>113</v>
      </c>
      <c r="W403" s="45"/>
    </row>
    <row r="404" spans="1:23" s="16" customFormat="1" ht="13.5" customHeight="1" x14ac:dyDescent="0.2">
      <c r="A404" s="15">
        <v>76</v>
      </c>
      <c r="B404" s="15">
        <v>12</v>
      </c>
      <c r="C404" s="22"/>
      <c r="D404" s="16" t="s">
        <v>201</v>
      </c>
      <c r="E404" s="17">
        <v>1.4999999999999999E-2</v>
      </c>
      <c r="F404" s="21">
        <v>41752</v>
      </c>
      <c r="G404" s="18">
        <v>41757</v>
      </c>
      <c r="H404" s="18">
        <v>43767</v>
      </c>
      <c r="I404" s="19">
        <v>3500</v>
      </c>
      <c r="J404" s="20" t="s">
        <v>70</v>
      </c>
      <c r="K404" s="63">
        <v>1.1259999999999999E-2</v>
      </c>
      <c r="L404" s="63">
        <v>1.14E-2</v>
      </c>
      <c r="M404" s="63">
        <v>1.141E-2</v>
      </c>
      <c r="N404" s="45">
        <v>9008.23</v>
      </c>
      <c r="O404" s="47">
        <v>8481.1</v>
      </c>
      <c r="P404" s="48">
        <v>527.13</v>
      </c>
      <c r="Q404" s="45">
        <v>4098.2299999999996</v>
      </c>
      <c r="R404" s="47">
        <v>3571.1</v>
      </c>
      <c r="S404" s="49">
        <v>527.13</v>
      </c>
      <c r="T404" s="48">
        <v>0</v>
      </c>
      <c r="U404" s="45">
        <v>4206.9904284100003</v>
      </c>
      <c r="V404" s="16" t="s">
        <v>113</v>
      </c>
      <c r="W404" s="45"/>
    </row>
    <row r="405" spans="1:23" s="16" customFormat="1" ht="13.5" customHeight="1" x14ac:dyDescent="0.2">
      <c r="A405" s="15">
        <v>89</v>
      </c>
      <c r="B405" s="15">
        <v>2</v>
      </c>
      <c r="C405" s="22"/>
      <c r="D405" s="16" t="s">
        <v>206</v>
      </c>
      <c r="E405" s="17">
        <v>2.4E-2</v>
      </c>
      <c r="F405" s="21">
        <v>41752</v>
      </c>
      <c r="G405" s="18">
        <v>41757</v>
      </c>
      <c r="H405" s="18">
        <v>45917</v>
      </c>
      <c r="I405" s="19">
        <v>4500</v>
      </c>
      <c r="J405" s="20" t="s">
        <v>70</v>
      </c>
      <c r="K405" s="63">
        <v>2.1999999999999999E-2</v>
      </c>
      <c r="L405" s="63">
        <v>2.2210000000000001E-2</v>
      </c>
      <c r="M405" s="63">
        <v>2.2360000000000001E-2</v>
      </c>
      <c r="N405" s="45">
        <v>9599.39</v>
      </c>
      <c r="O405" s="47">
        <v>8771</v>
      </c>
      <c r="P405" s="48">
        <v>828.39</v>
      </c>
      <c r="Q405" s="45">
        <v>6828.39</v>
      </c>
      <c r="R405" s="47">
        <v>6000</v>
      </c>
      <c r="S405" s="49">
        <v>828.39</v>
      </c>
      <c r="T405" s="48">
        <v>0</v>
      </c>
      <c r="U405" s="45">
        <v>6967.4906451599991</v>
      </c>
      <c r="V405" s="16" t="s">
        <v>113</v>
      </c>
      <c r="W405" s="45"/>
    </row>
    <row r="406" spans="1:23" s="16" customFormat="1" ht="13.5" customHeight="1" x14ac:dyDescent="0.2">
      <c r="A406" s="15">
        <v>49</v>
      </c>
      <c r="B406" s="15">
        <v>7</v>
      </c>
      <c r="C406" s="22" t="s">
        <v>178</v>
      </c>
      <c r="D406" s="16" t="s">
        <v>137</v>
      </c>
      <c r="E406" s="17">
        <v>4.2000000000000003E-2</v>
      </c>
      <c r="F406" s="21">
        <v>41752</v>
      </c>
      <c r="G406" s="18">
        <v>41757</v>
      </c>
      <c r="H406" s="18">
        <v>50013</v>
      </c>
      <c r="I406" s="19">
        <v>1000</v>
      </c>
      <c r="J406" s="20" t="s">
        <v>70</v>
      </c>
      <c r="K406" s="63">
        <v>3.1789999999999999E-2</v>
      </c>
      <c r="L406" s="63">
        <v>3.1890000000000002E-2</v>
      </c>
      <c r="M406" s="63">
        <v>3.193E-2</v>
      </c>
      <c r="N406" s="45">
        <v>2527.38</v>
      </c>
      <c r="O406" s="47">
        <v>2335</v>
      </c>
      <c r="P406" s="48">
        <v>192.38</v>
      </c>
      <c r="Q406" s="45">
        <v>1582.38</v>
      </c>
      <c r="R406" s="47">
        <v>1390</v>
      </c>
      <c r="S406" s="49">
        <v>192.38</v>
      </c>
      <c r="T406" s="48">
        <v>-1582.38</v>
      </c>
      <c r="U406" s="45">
        <v>1863.516926</v>
      </c>
      <c r="V406" s="16" t="s">
        <v>113</v>
      </c>
      <c r="W406" s="45"/>
    </row>
    <row r="407" spans="1:23" s="16" customFormat="1" ht="13.5" customHeight="1" x14ac:dyDescent="0.2">
      <c r="A407" s="15">
        <v>88</v>
      </c>
      <c r="B407" s="15">
        <v>2</v>
      </c>
      <c r="C407" s="22"/>
      <c r="D407" s="16" t="s">
        <v>207</v>
      </c>
      <c r="E407" s="17">
        <v>8.5000000000000006E-3</v>
      </c>
      <c r="F407" s="21">
        <v>41738</v>
      </c>
      <c r="G407" s="18">
        <v>41743</v>
      </c>
      <c r="H407" s="18">
        <v>43176</v>
      </c>
      <c r="I407" s="19">
        <v>3500</v>
      </c>
      <c r="J407" s="20" t="s">
        <v>70</v>
      </c>
      <c r="K407" s="63">
        <v>7.0499999999999998E-3</v>
      </c>
      <c r="L407" s="63">
        <v>7.2500000000000012E-3</v>
      </c>
      <c r="M407" s="63">
        <v>7.3299999999999997E-3</v>
      </c>
      <c r="N407" s="45">
        <v>11764.310000000001</v>
      </c>
      <c r="O407" s="47">
        <v>11178.2</v>
      </c>
      <c r="P407" s="48">
        <v>586.11</v>
      </c>
      <c r="Q407" s="45">
        <v>5586.11</v>
      </c>
      <c r="R407" s="47">
        <v>5000</v>
      </c>
      <c r="S407" s="49">
        <v>586.11</v>
      </c>
      <c r="T407" s="48">
        <v>500</v>
      </c>
      <c r="U407" s="45">
        <v>5616.4358778499982</v>
      </c>
      <c r="V407" s="16" t="s">
        <v>113</v>
      </c>
      <c r="W407" s="45"/>
    </row>
    <row r="408" spans="1:23" s="16" customFormat="1" ht="13.5" customHeight="1" x14ac:dyDescent="0.2">
      <c r="A408" s="15">
        <v>78</v>
      </c>
      <c r="B408" s="15">
        <v>10</v>
      </c>
      <c r="C408" s="22"/>
      <c r="D408" s="16" t="s">
        <v>203</v>
      </c>
      <c r="E408" s="17">
        <v>2.5000000000000001E-2</v>
      </c>
      <c r="F408" s="21">
        <v>41738</v>
      </c>
      <c r="G408" s="18">
        <v>41743</v>
      </c>
      <c r="H408" s="18">
        <v>46990</v>
      </c>
      <c r="I408" s="19">
        <v>3500</v>
      </c>
      <c r="J408" s="20" t="s">
        <v>70</v>
      </c>
      <c r="K408" s="63">
        <v>2.69E-2</v>
      </c>
      <c r="L408" s="63">
        <v>2.7060000000000001E-2</v>
      </c>
      <c r="M408" s="63">
        <v>2.7140000000000001E-2</v>
      </c>
      <c r="N408" s="45">
        <v>10880.61</v>
      </c>
      <c r="O408" s="47">
        <v>10183</v>
      </c>
      <c r="P408" s="48">
        <v>697.61</v>
      </c>
      <c r="Q408" s="45">
        <v>5697.61</v>
      </c>
      <c r="R408" s="47">
        <v>5000</v>
      </c>
      <c r="S408" s="49">
        <v>697.61</v>
      </c>
      <c r="T408" s="48">
        <v>0</v>
      </c>
      <c r="U408" s="45">
        <v>5649.5258027199989</v>
      </c>
      <c r="V408" s="16" t="s">
        <v>113</v>
      </c>
      <c r="W408" s="45"/>
    </row>
    <row r="409" spans="1:23" s="16" customFormat="1" ht="13.5" customHeight="1" x14ac:dyDescent="0.2">
      <c r="A409" s="15">
        <v>88</v>
      </c>
      <c r="B409" s="15">
        <v>1</v>
      </c>
      <c r="C409" s="22"/>
      <c r="D409" s="16" t="s">
        <v>207</v>
      </c>
      <c r="E409" s="17">
        <v>8.5000000000000006E-3</v>
      </c>
      <c r="F409" s="21">
        <v>41710</v>
      </c>
      <c r="G409" s="18">
        <v>41715</v>
      </c>
      <c r="H409" s="18">
        <v>43176</v>
      </c>
      <c r="I409" s="19">
        <v>6000</v>
      </c>
      <c r="J409" s="20" t="s">
        <v>70</v>
      </c>
      <c r="K409" s="63">
        <v>8.1899999999999994E-3</v>
      </c>
      <c r="L409" s="63">
        <v>8.3999999999999995E-3</v>
      </c>
      <c r="M409" s="63">
        <v>8.6E-3</v>
      </c>
      <c r="N409" s="45">
        <v>12316.4</v>
      </c>
      <c r="O409" s="47">
        <v>12138.6</v>
      </c>
      <c r="P409" s="48">
        <v>177.8</v>
      </c>
      <c r="Q409" s="45">
        <v>8177.8</v>
      </c>
      <c r="R409" s="47">
        <v>8000</v>
      </c>
      <c r="S409" s="49">
        <v>177.8</v>
      </c>
      <c r="T409" s="48">
        <v>0</v>
      </c>
      <c r="U409" s="45">
        <v>8181.2713599999997</v>
      </c>
      <c r="V409" s="16" t="s">
        <v>113</v>
      </c>
      <c r="W409" s="45"/>
    </row>
    <row r="410" spans="1:23" s="16" customFormat="1" ht="13.5" customHeight="1" x14ac:dyDescent="0.2">
      <c r="A410" s="15">
        <v>89</v>
      </c>
      <c r="B410" s="15">
        <v>1</v>
      </c>
      <c r="C410" s="22"/>
      <c r="D410" s="16" t="s">
        <v>206</v>
      </c>
      <c r="E410" s="17">
        <v>2.4E-2</v>
      </c>
      <c r="F410" s="21">
        <v>41710</v>
      </c>
      <c r="G410" s="18">
        <v>41715</v>
      </c>
      <c r="H410" s="18">
        <v>45917</v>
      </c>
      <c r="I410" s="19">
        <v>6000</v>
      </c>
      <c r="J410" s="20" t="s">
        <v>70</v>
      </c>
      <c r="K410" s="63">
        <v>2.4330000000000004E-2</v>
      </c>
      <c r="L410" s="63">
        <v>2.461E-2</v>
      </c>
      <c r="M410" s="63">
        <v>2.4830000000000001E-2</v>
      </c>
      <c r="N410" s="45">
        <v>11171.18</v>
      </c>
      <c r="O410" s="47">
        <v>10583</v>
      </c>
      <c r="P410" s="48">
        <v>588.17999999999995</v>
      </c>
      <c r="Q410" s="45">
        <v>6597.9800000000005</v>
      </c>
      <c r="R410" s="47">
        <v>6009.8</v>
      </c>
      <c r="S410" s="49">
        <v>588.17999999999995</v>
      </c>
      <c r="T410" s="48">
        <v>0</v>
      </c>
      <c r="U410" s="45">
        <v>6556.1223460000001</v>
      </c>
      <c r="V410" s="16" t="s">
        <v>113</v>
      </c>
      <c r="W410" s="45"/>
    </row>
    <row r="411" spans="1:23" s="16" customFormat="1" ht="13.5" customHeight="1" x14ac:dyDescent="0.2">
      <c r="A411" s="15">
        <v>61</v>
      </c>
      <c r="B411" s="15">
        <v>16</v>
      </c>
      <c r="C411" s="22"/>
      <c r="D411" s="16" t="s">
        <v>177</v>
      </c>
      <c r="E411" s="17">
        <v>3.85E-2</v>
      </c>
      <c r="F411" s="21">
        <v>41696</v>
      </c>
      <c r="G411" s="18">
        <v>41701</v>
      </c>
      <c r="H411" s="18">
        <v>44468</v>
      </c>
      <c r="I411" s="19">
        <v>5000</v>
      </c>
      <c r="J411" s="20" t="s">
        <v>70</v>
      </c>
      <c r="K411" s="63">
        <v>1.899E-2</v>
      </c>
      <c r="L411" s="63">
        <v>1.9120000000000002E-2</v>
      </c>
      <c r="M411" s="63">
        <v>1.9179999999999999E-2</v>
      </c>
      <c r="N411" s="45">
        <v>13004.93</v>
      </c>
      <c r="O411" s="47">
        <v>12405</v>
      </c>
      <c r="P411" s="48">
        <v>599.92999999999995</v>
      </c>
      <c r="Q411" s="45">
        <v>3599.93</v>
      </c>
      <c r="R411" s="47">
        <v>3000</v>
      </c>
      <c r="S411" s="49">
        <v>599.92999999999995</v>
      </c>
      <c r="T411" s="48">
        <v>1000</v>
      </c>
      <c r="U411" s="45">
        <v>4146.4043761200001</v>
      </c>
      <c r="V411" s="16" t="s">
        <v>113</v>
      </c>
      <c r="W411" s="45"/>
    </row>
    <row r="412" spans="1:23" s="16" customFormat="1" ht="13.5" customHeight="1" x14ac:dyDescent="0.2">
      <c r="A412" s="15">
        <v>78</v>
      </c>
      <c r="B412" s="15">
        <v>9</v>
      </c>
      <c r="C412" s="22"/>
      <c r="D412" s="16" t="s">
        <v>203</v>
      </c>
      <c r="E412" s="17">
        <v>2.5000000000000001E-2</v>
      </c>
      <c r="F412" s="21">
        <v>41696</v>
      </c>
      <c r="G412" s="18">
        <v>41701</v>
      </c>
      <c r="H412" s="18">
        <v>46990</v>
      </c>
      <c r="I412" s="19">
        <v>4000</v>
      </c>
      <c r="J412" s="20" t="s">
        <v>70</v>
      </c>
      <c r="K412" s="63">
        <v>2.8930000000000001E-2</v>
      </c>
      <c r="L412" s="63">
        <v>2.9380000000000003E-2</v>
      </c>
      <c r="M412" s="63">
        <v>2.972E-2</v>
      </c>
      <c r="N412" s="45">
        <v>13959.92</v>
      </c>
      <c r="O412" s="47">
        <v>12760</v>
      </c>
      <c r="P412" s="48">
        <v>1199.92</v>
      </c>
      <c r="Q412" s="45">
        <v>7199.92</v>
      </c>
      <c r="R412" s="47">
        <v>6000</v>
      </c>
      <c r="S412" s="49">
        <v>1199.92</v>
      </c>
      <c r="T412" s="48">
        <v>0</v>
      </c>
      <c r="U412" s="45">
        <v>6925.70304356</v>
      </c>
      <c r="V412" s="16" t="s">
        <v>113</v>
      </c>
      <c r="W412" s="45"/>
    </row>
    <row r="413" spans="1:23" s="16" customFormat="1" ht="13.5" customHeight="1" x14ac:dyDescent="0.2">
      <c r="A413" s="15">
        <v>76</v>
      </c>
      <c r="B413" s="15">
        <v>11</v>
      </c>
      <c r="C413" s="22"/>
      <c r="D413" s="16" t="s">
        <v>201</v>
      </c>
      <c r="E413" s="17">
        <v>1.4999999999999999E-2</v>
      </c>
      <c r="F413" s="21">
        <v>41682</v>
      </c>
      <c r="G413" s="18">
        <v>41687</v>
      </c>
      <c r="H413" s="18">
        <v>43767</v>
      </c>
      <c r="I413" s="19">
        <v>5000</v>
      </c>
      <c r="J413" s="20" t="s">
        <v>70</v>
      </c>
      <c r="K413" s="63">
        <v>1.444E-2</v>
      </c>
      <c r="L413" s="63">
        <v>1.4610000000000001E-2</v>
      </c>
      <c r="M413" s="63">
        <v>1.481E-2</v>
      </c>
      <c r="N413" s="45">
        <v>10456.689999999999</v>
      </c>
      <c r="O413" s="47">
        <v>9541.7999999999993</v>
      </c>
      <c r="P413" s="48">
        <v>914.89</v>
      </c>
      <c r="Q413" s="45">
        <v>7914.89</v>
      </c>
      <c r="R413" s="47">
        <v>7000</v>
      </c>
      <c r="S413" s="49">
        <v>914.89</v>
      </c>
      <c r="T413" s="48">
        <v>0</v>
      </c>
      <c r="U413" s="45">
        <v>7967.2191540000003</v>
      </c>
      <c r="V413" s="16" t="s">
        <v>113</v>
      </c>
      <c r="W413" s="45"/>
    </row>
    <row r="414" spans="1:23" s="16" customFormat="1" ht="13.5" customHeight="1" x14ac:dyDescent="0.2">
      <c r="A414" s="15">
        <v>52</v>
      </c>
      <c r="B414" s="15">
        <v>12</v>
      </c>
      <c r="C414" s="22"/>
      <c r="D414" s="16" t="s">
        <v>143</v>
      </c>
      <c r="E414" s="17">
        <v>4.7E-2</v>
      </c>
      <c r="F414" s="21">
        <v>41682</v>
      </c>
      <c r="G414" s="18">
        <v>41687</v>
      </c>
      <c r="H414" s="18">
        <v>44816</v>
      </c>
      <c r="I414" s="19">
        <v>5000</v>
      </c>
      <c r="J414" s="20" t="s">
        <v>70</v>
      </c>
      <c r="K414" s="63">
        <v>2.0580000000000001E-2</v>
      </c>
      <c r="L414" s="63">
        <v>2.069E-2</v>
      </c>
      <c r="M414" s="63">
        <v>2.0729999999999998E-2</v>
      </c>
      <c r="N414" s="45">
        <v>8978.43</v>
      </c>
      <c r="O414" s="47">
        <v>8420.1</v>
      </c>
      <c r="P414" s="48">
        <v>558.33000000000004</v>
      </c>
      <c r="Q414" s="45">
        <v>4488.43</v>
      </c>
      <c r="R414" s="47">
        <v>3930.1</v>
      </c>
      <c r="S414" s="49">
        <v>558.33000000000004</v>
      </c>
      <c r="T414" s="48">
        <v>0</v>
      </c>
      <c r="U414" s="45">
        <v>5497.7632361899996</v>
      </c>
      <c r="V414" s="16" t="s">
        <v>113</v>
      </c>
      <c r="W414" s="45"/>
    </row>
    <row r="415" spans="1:23" s="16" customFormat="1" ht="13.5" customHeight="1" x14ac:dyDescent="0.2">
      <c r="A415" s="15">
        <v>61</v>
      </c>
      <c r="B415" s="15">
        <v>15</v>
      </c>
      <c r="C415" s="22"/>
      <c r="D415" s="16" t="s">
        <v>177</v>
      </c>
      <c r="E415" s="17">
        <v>3.85E-2</v>
      </c>
      <c r="F415" s="21">
        <v>41668</v>
      </c>
      <c r="G415" s="18">
        <v>41673</v>
      </c>
      <c r="H415" s="18">
        <v>44468</v>
      </c>
      <c r="I415" s="19">
        <v>4500</v>
      </c>
      <c r="J415" s="20" t="s">
        <v>70</v>
      </c>
      <c r="K415" s="63">
        <v>1.9310000000000001E-2</v>
      </c>
      <c r="L415" s="63">
        <v>1.949E-2</v>
      </c>
      <c r="M415" s="63">
        <v>1.9529999999999999E-2</v>
      </c>
      <c r="N415" s="45">
        <v>10205.24</v>
      </c>
      <c r="O415" s="47">
        <v>9510.1</v>
      </c>
      <c r="P415" s="48">
        <v>695.14</v>
      </c>
      <c r="Q415" s="45">
        <v>5695.14</v>
      </c>
      <c r="R415" s="47">
        <v>5000</v>
      </c>
      <c r="S415" s="49">
        <v>695.14</v>
      </c>
      <c r="T415" s="48">
        <v>0</v>
      </c>
      <c r="U415" s="45">
        <v>6533.3683003599999</v>
      </c>
      <c r="V415" s="16" t="s">
        <v>113</v>
      </c>
      <c r="W415" s="45"/>
    </row>
    <row r="416" spans="1:23" s="16" customFormat="1" ht="13.5" customHeight="1" x14ac:dyDescent="0.2">
      <c r="A416" s="15">
        <v>49</v>
      </c>
      <c r="B416" s="15">
        <v>6</v>
      </c>
      <c r="C416" s="22"/>
      <c r="D416" s="16" t="s">
        <v>137</v>
      </c>
      <c r="E416" s="17">
        <v>4.2000000000000003E-2</v>
      </c>
      <c r="F416" s="21">
        <v>41668</v>
      </c>
      <c r="G416" s="18">
        <v>41673</v>
      </c>
      <c r="H416" s="18">
        <v>50013</v>
      </c>
      <c r="I416" s="19">
        <v>2500</v>
      </c>
      <c r="J416" s="20" t="s">
        <v>70</v>
      </c>
      <c r="K416" s="63">
        <v>3.3660000000000002E-2</v>
      </c>
      <c r="L416" s="63">
        <v>3.3890000000000003E-2</v>
      </c>
      <c r="M416" s="63">
        <v>3.4029999999999998E-2</v>
      </c>
      <c r="N416" s="45">
        <v>1926.11</v>
      </c>
      <c r="O416" s="47">
        <v>1823.1</v>
      </c>
      <c r="P416" s="48">
        <v>103.01</v>
      </c>
      <c r="Q416" s="45">
        <v>1163.1099999999999</v>
      </c>
      <c r="R416" s="47">
        <v>1060.0999999999999</v>
      </c>
      <c r="S416" s="49">
        <v>103.01</v>
      </c>
      <c r="T416" s="48">
        <v>0</v>
      </c>
      <c r="U416" s="45">
        <v>1319.3609788199999</v>
      </c>
      <c r="V416" s="16" t="s">
        <v>113</v>
      </c>
      <c r="W416" s="45"/>
    </row>
    <row r="417" spans="1:23" s="16" customFormat="1" ht="13.5" customHeight="1" x14ac:dyDescent="0.2">
      <c r="A417" s="15">
        <v>77</v>
      </c>
      <c r="B417" s="15">
        <v>7</v>
      </c>
      <c r="C417" s="22"/>
      <c r="D417" s="16" t="s">
        <v>202</v>
      </c>
      <c r="E417" s="17">
        <v>5.0000000000000001E-3</v>
      </c>
      <c r="F417" s="21">
        <v>41661</v>
      </c>
      <c r="G417" s="18">
        <v>41666</v>
      </c>
      <c r="H417" s="18">
        <v>42579</v>
      </c>
      <c r="I417" s="19">
        <v>4000</v>
      </c>
      <c r="J417" s="20" t="s">
        <v>70</v>
      </c>
      <c r="K417" s="63">
        <v>3.5899999999999999E-3</v>
      </c>
      <c r="L417" s="63">
        <v>3.79E-3</v>
      </c>
      <c r="M417" s="63">
        <v>3.8700000000000002E-3</v>
      </c>
      <c r="N417" s="45">
        <v>18595.95</v>
      </c>
      <c r="O417" s="47">
        <v>17996.2</v>
      </c>
      <c r="P417" s="48">
        <v>599.75</v>
      </c>
      <c r="Q417" s="45">
        <v>5599.75</v>
      </c>
      <c r="R417" s="47">
        <v>5000</v>
      </c>
      <c r="S417" s="49">
        <v>599.75</v>
      </c>
      <c r="T417" s="48">
        <v>401.29</v>
      </c>
      <c r="U417" s="45">
        <v>5630.5509207199984</v>
      </c>
      <c r="V417" s="16" t="s">
        <v>113</v>
      </c>
      <c r="W417" s="45"/>
    </row>
    <row r="418" spans="1:23" s="16" customFormat="1" ht="13.5" customHeight="1" x14ac:dyDescent="0.2">
      <c r="A418" s="15">
        <v>63</v>
      </c>
      <c r="B418" s="15">
        <v>20</v>
      </c>
      <c r="C418" s="22"/>
      <c r="D418" s="16" t="s">
        <v>181</v>
      </c>
      <c r="E418" s="17" t="s">
        <v>157</v>
      </c>
      <c r="F418" s="21">
        <v>41661</v>
      </c>
      <c r="G418" s="18">
        <v>41666</v>
      </c>
      <c r="H418" s="18">
        <v>45034</v>
      </c>
      <c r="I418" s="19">
        <v>4000</v>
      </c>
      <c r="J418" s="20" t="s">
        <v>70</v>
      </c>
      <c r="K418" s="64">
        <v>11.539</v>
      </c>
      <c r="L418" s="64">
        <v>13.048</v>
      </c>
      <c r="M418" s="64">
        <v>13.372</v>
      </c>
      <c r="N418" s="45">
        <v>10617.93</v>
      </c>
      <c r="O418" s="47">
        <v>10098.1</v>
      </c>
      <c r="P418" s="48">
        <v>519.83000000000004</v>
      </c>
      <c r="Q418" s="45">
        <v>5519.83</v>
      </c>
      <c r="R418" s="47">
        <v>5000</v>
      </c>
      <c r="S418" s="49">
        <v>519.83000000000004</v>
      </c>
      <c r="T418" s="48">
        <v>892.13</v>
      </c>
      <c r="U418" s="45">
        <v>5842.5420380099995</v>
      </c>
      <c r="V418" s="16" t="s">
        <v>113</v>
      </c>
      <c r="W418" s="45"/>
    </row>
    <row r="419" spans="1:23" s="16" customFormat="1" ht="13.5" customHeight="1" x14ac:dyDescent="0.2">
      <c r="A419" s="15">
        <v>52</v>
      </c>
      <c r="B419" s="15">
        <v>11</v>
      </c>
      <c r="C419" s="22"/>
      <c r="D419" s="16" t="s">
        <v>143</v>
      </c>
      <c r="E419" s="17">
        <v>4.7E-2</v>
      </c>
      <c r="F419" s="21">
        <v>41654</v>
      </c>
      <c r="G419" s="18">
        <v>41659</v>
      </c>
      <c r="H419" s="18">
        <v>44816</v>
      </c>
      <c r="I419" s="19">
        <v>4500</v>
      </c>
      <c r="J419" s="20" t="s">
        <v>70</v>
      </c>
      <c r="K419" s="63">
        <v>2.2030000000000004E-2</v>
      </c>
      <c r="L419" s="63">
        <v>2.2190000000000001E-2</v>
      </c>
      <c r="M419" s="63">
        <v>2.2259999999999999E-2</v>
      </c>
      <c r="N419" s="45">
        <v>14567.21</v>
      </c>
      <c r="O419" s="47">
        <v>13865</v>
      </c>
      <c r="P419" s="48">
        <v>702.21</v>
      </c>
      <c r="Q419" s="45">
        <v>6702.21</v>
      </c>
      <c r="R419" s="47">
        <v>6000</v>
      </c>
      <c r="S419" s="49">
        <v>702.21</v>
      </c>
      <c r="T419" s="48">
        <v>0</v>
      </c>
      <c r="U419" s="45">
        <v>8108.7001269899993</v>
      </c>
      <c r="V419" s="16" t="s">
        <v>113</v>
      </c>
      <c r="W419" s="45"/>
    </row>
    <row r="420" spans="1:23" s="16" customFormat="1" ht="13.5" customHeight="1" x14ac:dyDescent="0.2">
      <c r="A420" s="15">
        <v>78</v>
      </c>
      <c r="B420" s="15">
        <v>8</v>
      </c>
      <c r="C420" s="22"/>
      <c r="D420" s="16" t="s">
        <v>203</v>
      </c>
      <c r="E420" s="17">
        <v>2.5000000000000001E-2</v>
      </c>
      <c r="F420" s="21">
        <v>41654</v>
      </c>
      <c r="G420" s="18">
        <v>41659</v>
      </c>
      <c r="H420" s="18">
        <v>46990</v>
      </c>
      <c r="I420" s="19">
        <v>3000</v>
      </c>
      <c r="J420" s="20" t="s">
        <v>70</v>
      </c>
      <c r="K420" s="63">
        <v>3.0669999999999996E-2</v>
      </c>
      <c r="L420" s="63">
        <v>3.0870000000000002E-2</v>
      </c>
      <c r="M420" s="63">
        <v>3.0979999999999997E-2</v>
      </c>
      <c r="N420" s="45">
        <v>10067.469999999999</v>
      </c>
      <c r="O420" s="47">
        <v>9577</v>
      </c>
      <c r="P420" s="48">
        <v>490.47</v>
      </c>
      <c r="Q420" s="45">
        <v>4490.47</v>
      </c>
      <c r="R420" s="47">
        <v>4000</v>
      </c>
      <c r="S420" s="49">
        <v>490.47</v>
      </c>
      <c r="T420" s="48">
        <v>0</v>
      </c>
      <c r="U420" s="45">
        <v>4229.4629841299984</v>
      </c>
      <c r="V420" s="16" t="s">
        <v>113</v>
      </c>
      <c r="W420" s="45"/>
    </row>
    <row r="421" spans="1:23" s="16" customFormat="1" ht="13.5" customHeight="1" x14ac:dyDescent="0.2">
      <c r="A421" s="15">
        <v>76</v>
      </c>
      <c r="B421" s="15">
        <v>10</v>
      </c>
      <c r="C421" s="22"/>
      <c r="D421" s="16" t="s">
        <v>201</v>
      </c>
      <c r="E421" s="17">
        <v>1.4999999999999999E-2</v>
      </c>
      <c r="F421" s="21">
        <v>41584</v>
      </c>
      <c r="G421" s="18">
        <v>41589</v>
      </c>
      <c r="H421" s="18">
        <v>43767</v>
      </c>
      <c r="I421" s="19">
        <v>3500</v>
      </c>
      <c r="J421" s="20" t="s">
        <v>70</v>
      </c>
      <c r="K421" s="63">
        <v>1.6289999999999999E-2</v>
      </c>
      <c r="L421" s="63">
        <v>1.6379999999999999E-2</v>
      </c>
      <c r="M421" s="63">
        <v>1.6449999999999999E-2</v>
      </c>
      <c r="N421" s="45">
        <v>10170.640000000001</v>
      </c>
      <c r="O421" s="47">
        <v>9924.1</v>
      </c>
      <c r="P421" s="48">
        <v>246.54</v>
      </c>
      <c r="Q421" s="45">
        <v>5246.54</v>
      </c>
      <c r="R421" s="47">
        <v>5000</v>
      </c>
      <c r="S421" s="49">
        <v>246.54</v>
      </c>
      <c r="T421" s="48">
        <v>0</v>
      </c>
      <c r="U421" s="45">
        <v>5208.1311379999997</v>
      </c>
      <c r="V421" s="16" t="s">
        <v>113</v>
      </c>
      <c r="W421" s="45"/>
    </row>
    <row r="422" spans="1:23" s="16" customFormat="1" ht="13.5" customHeight="1" x14ac:dyDescent="0.2">
      <c r="A422" s="15">
        <v>78</v>
      </c>
      <c r="B422" s="15">
        <v>7</v>
      </c>
      <c r="C422" s="22"/>
      <c r="D422" s="16" t="s">
        <v>203</v>
      </c>
      <c r="E422" s="17">
        <v>2.5000000000000001E-2</v>
      </c>
      <c r="F422" s="21">
        <v>41584</v>
      </c>
      <c r="G422" s="18">
        <v>41589</v>
      </c>
      <c r="H422" s="18">
        <v>46990</v>
      </c>
      <c r="I422" s="19">
        <v>3000</v>
      </c>
      <c r="J422" s="20" t="s">
        <v>70</v>
      </c>
      <c r="K422" s="63">
        <v>2.921E-2</v>
      </c>
      <c r="L422" s="63">
        <v>2.9649999999999999E-2</v>
      </c>
      <c r="M422" s="63">
        <v>2.9979999999999996E-2</v>
      </c>
      <c r="N422" s="45">
        <v>3576</v>
      </c>
      <c r="O422" s="47">
        <v>3576</v>
      </c>
      <c r="P422" s="48">
        <v>0</v>
      </c>
      <c r="Q422" s="45">
        <v>3000</v>
      </c>
      <c r="R422" s="47">
        <v>3000</v>
      </c>
      <c r="S422" s="49">
        <v>0</v>
      </c>
      <c r="T422" s="48">
        <v>0</v>
      </c>
      <c r="U422" s="45">
        <v>2850.57133337</v>
      </c>
      <c r="V422" s="16" t="s">
        <v>113</v>
      </c>
      <c r="W422" s="45"/>
    </row>
    <row r="423" spans="1:23" s="16" customFormat="1" ht="13.5" customHeight="1" x14ac:dyDescent="0.2">
      <c r="A423" s="15">
        <v>77</v>
      </c>
      <c r="B423" s="15">
        <v>6</v>
      </c>
      <c r="C423" s="22"/>
      <c r="D423" s="16" t="s">
        <v>202</v>
      </c>
      <c r="E423" s="17">
        <v>5.0000000000000001E-3</v>
      </c>
      <c r="F423" s="21">
        <v>41570</v>
      </c>
      <c r="G423" s="18">
        <v>41576</v>
      </c>
      <c r="H423" s="18">
        <v>42579</v>
      </c>
      <c r="I423" s="19">
        <v>3500</v>
      </c>
      <c r="J423" s="20" t="s">
        <v>70</v>
      </c>
      <c r="K423" s="63">
        <v>5.0000000000000001E-3</v>
      </c>
      <c r="L423" s="63">
        <v>5.11E-3</v>
      </c>
      <c r="M423" s="63">
        <v>5.2900000000000004E-3</v>
      </c>
      <c r="N423" s="45">
        <v>7796.79</v>
      </c>
      <c r="O423" s="47">
        <v>7532.1</v>
      </c>
      <c r="P423" s="48">
        <v>264.69</v>
      </c>
      <c r="Q423" s="45">
        <v>5264.69</v>
      </c>
      <c r="R423" s="47">
        <v>5000</v>
      </c>
      <c r="S423" s="49">
        <v>264.69</v>
      </c>
      <c r="T423" s="48">
        <v>1000</v>
      </c>
      <c r="U423" s="45">
        <v>5269.6820761800009</v>
      </c>
      <c r="V423" s="16" t="s">
        <v>113</v>
      </c>
      <c r="W423" s="45"/>
    </row>
    <row r="424" spans="1:23" s="16" customFormat="1" ht="13.5" customHeight="1" x14ac:dyDescent="0.2">
      <c r="A424" s="15">
        <v>76</v>
      </c>
      <c r="B424" s="15">
        <v>9</v>
      </c>
      <c r="C424" s="22"/>
      <c r="D424" s="16" t="s">
        <v>201</v>
      </c>
      <c r="E424" s="17">
        <v>1.4999999999999999E-2</v>
      </c>
      <c r="F424" s="21">
        <v>41570</v>
      </c>
      <c r="G424" s="18">
        <v>41576</v>
      </c>
      <c r="H424" s="18">
        <v>43767</v>
      </c>
      <c r="I424" s="19">
        <v>3500</v>
      </c>
      <c r="J424" s="20" t="s">
        <v>70</v>
      </c>
      <c r="K424" s="63">
        <v>1.6799999999999999E-2</v>
      </c>
      <c r="L424" s="63">
        <v>1.6930000000000001E-2</v>
      </c>
      <c r="M424" s="63">
        <v>1.7010000000000001E-2</v>
      </c>
      <c r="N424" s="45">
        <v>11282.84</v>
      </c>
      <c r="O424" s="47">
        <v>10653</v>
      </c>
      <c r="P424" s="48">
        <v>629.84</v>
      </c>
      <c r="Q424" s="45">
        <v>5629.84</v>
      </c>
      <c r="R424" s="47">
        <v>5000</v>
      </c>
      <c r="S424" s="49">
        <v>629.84</v>
      </c>
      <c r="T424" s="48">
        <v>0</v>
      </c>
      <c r="U424" s="45">
        <v>5568.439644</v>
      </c>
      <c r="V424" s="16" t="s">
        <v>113</v>
      </c>
      <c r="W424" s="45"/>
    </row>
    <row r="425" spans="1:23" s="16" customFormat="1" ht="13.5" customHeight="1" x14ac:dyDescent="0.2">
      <c r="A425" s="15">
        <v>76</v>
      </c>
      <c r="B425" s="15">
        <v>8</v>
      </c>
      <c r="C425" s="22"/>
      <c r="D425" s="16" t="s">
        <v>201</v>
      </c>
      <c r="E425" s="17">
        <v>1.4999999999999999E-2</v>
      </c>
      <c r="F425" s="21">
        <v>41556</v>
      </c>
      <c r="G425" s="18">
        <v>41561</v>
      </c>
      <c r="H425" s="18">
        <v>43767</v>
      </c>
      <c r="I425" s="19">
        <v>3500</v>
      </c>
      <c r="J425" s="20" t="s">
        <v>70</v>
      </c>
      <c r="K425" s="63">
        <v>1.695E-2</v>
      </c>
      <c r="L425" s="63">
        <v>1.7319999999999999E-2</v>
      </c>
      <c r="M425" s="63">
        <v>1.746E-2</v>
      </c>
      <c r="N425" s="45">
        <v>11527.53</v>
      </c>
      <c r="O425" s="47">
        <v>11490.1</v>
      </c>
      <c r="P425" s="48">
        <v>37.43</v>
      </c>
      <c r="Q425" s="45">
        <v>5037.43</v>
      </c>
      <c r="R425" s="47">
        <v>5000</v>
      </c>
      <c r="S425" s="49">
        <v>37.43</v>
      </c>
      <c r="T425" s="48">
        <v>2000</v>
      </c>
      <c r="U425" s="45">
        <v>4967.73582025</v>
      </c>
      <c r="V425" s="16" t="s">
        <v>113</v>
      </c>
      <c r="W425" s="45"/>
    </row>
    <row r="426" spans="1:23" s="16" customFormat="1" ht="13.5" customHeight="1" x14ac:dyDescent="0.2">
      <c r="A426" s="15">
        <v>78</v>
      </c>
      <c r="B426" s="15">
        <v>6</v>
      </c>
      <c r="C426" s="22"/>
      <c r="D426" s="16" t="s">
        <v>203</v>
      </c>
      <c r="E426" s="17">
        <v>2.5000000000000001E-2</v>
      </c>
      <c r="F426" s="21">
        <v>41556</v>
      </c>
      <c r="G426" s="18">
        <v>41561</v>
      </c>
      <c r="H426" s="18">
        <v>46990</v>
      </c>
      <c r="I426" s="19">
        <v>3000</v>
      </c>
      <c r="J426" s="20" t="s">
        <v>70</v>
      </c>
      <c r="K426" s="63">
        <v>3.0249999999999999E-2</v>
      </c>
      <c r="L426" s="63">
        <v>3.041E-2</v>
      </c>
      <c r="M426" s="63">
        <v>3.0589999999999996E-2</v>
      </c>
      <c r="N426" s="45">
        <v>3498</v>
      </c>
      <c r="O426" s="47">
        <v>3448</v>
      </c>
      <c r="P426" s="48">
        <v>50</v>
      </c>
      <c r="Q426" s="45">
        <v>3068</v>
      </c>
      <c r="R426" s="47">
        <v>3018</v>
      </c>
      <c r="S426" s="49">
        <v>50</v>
      </c>
      <c r="T426" s="48">
        <v>2000</v>
      </c>
      <c r="U426" s="45">
        <v>2882.0477222700006</v>
      </c>
      <c r="V426" s="16" t="s">
        <v>113</v>
      </c>
      <c r="W426" s="45"/>
    </row>
    <row r="427" spans="1:23" s="16" customFormat="1" ht="13.5" customHeight="1" x14ac:dyDescent="0.2">
      <c r="A427" s="15">
        <v>76</v>
      </c>
      <c r="B427" s="15">
        <v>7</v>
      </c>
      <c r="C427" s="22"/>
      <c r="D427" s="16" t="s">
        <v>201</v>
      </c>
      <c r="E427" s="17">
        <v>1.4999999999999999E-2</v>
      </c>
      <c r="F427" s="21">
        <v>41535</v>
      </c>
      <c r="G427" s="18">
        <v>41540</v>
      </c>
      <c r="H427" s="18">
        <v>43767</v>
      </c>
      <c r="I427" s="19">
        <v>2500</v>
      </c>
      <c r="J427" s="20" t="s">
        <v>70</v>
      </c>
      <c r="K427" s="63">
        <v>1.7489999999999999E-2</v>
      </c>
      <c r="L427" s="63">
        <v>1.7860000000000001E-2</v>
      </c>
      <c r="M427" s="63">
        <v>1.797E-2</v>
      </c>
      <c r="N427" s="45">
        <v>7618.56</v>
      </c>
      <c r="O427" s="47">
        <v>7195.1</v>
      </c>
      <c r="P427" s="48">
        <v>423.46</v>
      </c>
      <c r="Q427" s="45">
        <v>4998.5600000000004</v>
      </c>
      <c r="R427" s="47">
        <v>4575.1000000000004</v>
      </c>
      <c r="S427" s="49">
        <v>423.46</v>
      </c>
      <c r="T427" s="48">
        <v>0</v>
      </c>
      <c r="U427" s="45">
        <v>4968.2412260000001</v>
      </c>
      <c r="V427" s="16" t="s">
        <v>113</v>
      </c>
      <c r="W427" s="45"/>
    </row>
    <row r="428" spans="1:23" s="16" customFormat="1" ht="13.5" customHeight="1" x14ac:dyDescent="0.2">
      <c r="A428" s="15">
        <v>63</v>
      </c>
      <c r="B428" s="15">
        <v>19</v>
      </c>
      <c r="C428" s="22"/>
      <c r="D428" s="16" t="s">
        <v>181</v>
      </c>
      <c r="E428" s="17" t="s">
        <v>157</v>
      </c>
      <c r="F428" s="21">
        <v>41535</v>
      </c>
      <c r="G428" s="18">
        <v>41540</v>
      </c>
      <c r="H428" s="18">
        <v>45034</v>
      </c>
      <c r="I428" s="19">
        <v>2500</v>
      </c>
      <c r="J428" s="20" t="s">
        <v>70</v>
      </c>
      <c r="K428" s="64">
        <v>10.992000000000001</v>
      </c>
      <c r="L428" s="64">
        <v>10.992000000000001</v>
      </c>
      <c r="M428" s="64">
        <v>10.992000000000001</v>
      </c>
      <c r="N428" s="45">
        <v>7576.28</v>
      </c>
      <c r="O428" s="47">
        <v>7295</v>
      </c>
      <c r="P428" s="48">
        <v>281.27999999999997</v>
      </c>
      <c r="Q428" s="45">
        <v>4281.28</v>
      </c>
      <c r="R428" s="47">
        <v>4000</v>
      </c>
      <c r="S428" s="49">
        <v>281.27999999999997</v>
      </c>
      <c r="T428" s="48">
        <v>336.1</v>
      </c>
      <c r="U428" s="45">
        <v>4522.6942437299995</v>
      </c>
      <c r="V428" s="16" t="s">
        <v>113</v>
      </c>
      <c r="W428" s="45"/>
    </row>
    <row r="429" spans="1:23" s="16" customFormat="1" ht="13.5" customHeight="1" x14ac:dyDescent="0.2">
      <c r="A429" s="15">
        <v>46</v>
      </c>
      <c r="B429" s="15">
        <v>12</v>
      </c>
      <c r="C429" s="22"/>
      <c r="D429" s="16" t="s">
        <v>131</v>
      </c>
      <c r="E429" s="17">
        <v>3.7499999999999999E-2</v>
      </c>
      <c r="F429" s="21">
        <v>41521</v>
      </c>
      <c r="G429" s="18">
        <v>41526</v>
      </c>
      <c r="H429" s="18">
        <v>44086</v>
      </c>
      <c r="I429" s="19">
        <v>2000</v>
      </c>
      <c r="J429" s="20" t="s">
        <v>70</v>
      </c>
      <c r="K429" s="63">
        <v>2.0400000000000001E-2</v>
      </c>
      <c r="L429" s="63">
        <v>2.0650000000000005E-2</v>
      </c>
      <c r="M429" s="63">
        <v>2.078E-2</v>
      </c>
      <c r="N429" s="45">
        <v>4710</v>
      </c>
      <c r="O429" s="47">
        <v>4710</v>
      </c>
      <c r="P429" s="48">
        <v>0</v>
      </c>
      <c r="Q429" s="45">
        <v>1800</v>
      </c>
      <c r="R429" s="47">
        <v>1800</v>
      </c>
      <c r="S429" s="49">
        <v>0</v>
      </c>
      <c r="T429" s="48">
        <v>2233.6999999999998</v>
      </c>
      <c r="U429" s="45">
        <v>1995.4475000000002</v>
      </c>
      <c r="V429" s="16" t="s">
        <v>113</v>
      </c>
      <c r="W429" s="45"/>
    </row>
    <row r="430" spans="1:23" s="16" customFormat="1" ht="13.5" customHeight="1" x14ac:dyDescent="0.2">
      <c r="A430" s="15">
        <v>78</v>
      </c>
      <c r="B430" s="15">
        <v>5</v>
      </c>
      <c r="C430" s="22"/>
      <c r="D430" s="16" t="s">
        <v>203</v>
      </c>
      <c r="E430" s="17">
        <v>2.5000000000000001E-2</v>
      </c>
      <c r="F430" s="21">
        <v>41521</v>
      </c>
      <c r="G430" s="18">
        <v>41526</v>
      </c>
      <c r="H430" s="18">
        <v>46990</v>
      </c>
      <c r="I430" s="19">
        <v>2500</v>
      </c>
      <c r="J430" s="20" t="s">
        <v>70</v>
      </c>
      <c r="K430" s="63">
        <v>3.0899999999999997E-2</v>
      </c>
      <c r="L430" s="63">
        <v>3.108E-2</v>
      </c>
      <c r="M430" s="63">
        <v>3.1309999999999998E-2</v>
      </c>
      <c r="N430" s="45">
        <v>3365</v>
      </c>
      <c r="O430" s="47">
        <v>3365</v>
      </c>
      <c r="P430" s="48">
        <v>0</v>
      </c>
      <c r="Q430" s="45">
        <v>2465</v>
      </c>
      <c r="R430" s="47">
        <v>2465</v>
      </c>
      <c r="S430" s="49">
        <v>0</v>
      </c>
      <c r="T430" s="48">
        <v>0</v>
      </c>
      <c r="U430" s="45">
        <v>2290.2165277599997</v>
      </c>
      <c r="V430" s="16" t="s">
        <v>113</v>
      </c>
      <c r="W430" s="45"/>
    </row>
    <row r="431" spans="1:23" s="16" customFormat="1" ht="13.5" customHeight="1" x14ac:dyDescent="0.2">
      <c r="A431" s="15">
        <v>67</v>
      </c>
      <c r="B431" s="15">
        <v>13</v>
      </c>
      <c r="C431" s="22"/>
      <c r="D431" s="16" t="s">
        <v>195</v>
      </c>
      <c r="E431" s="17" t="s">
        <v>157</v>
      </c>
      <c r="F431" s="21">
        <v>41507</v>
      </c>
      <c r="G431" s="18">
        <v>41512</v>
      </c>
      <c r="H431" s="18">
        <v>42939</v>
      </c>
      <c r="I431" s="19">
        <v>1750</v>
      </c>
      <c r="J431" s="20" t="s">
        <v>70</v>
      </c>
      <c r="K431" s="64">
        <v>-10.795</v>
      </c>
      <c r="L431" s="64">
        <v>-10.795</v>
      </c>
      <c r="M431" s="64">
        <v>-10.975</v>
      </c>
      <c r="N431" s="45">
        <v>8084.96</v>
      </c>
      <c r="O431" s="47">
        <v>7992</v>
      </c>
      <c r="P431" s="48">
        <v>92.96</v>
      </c>
      <c r="Q431" s="45">
        <v>2042.96</v>
      </c>
      <c r="R431" s="47">
        <v>1950</v>
      </c>
      <c r="S431" s="49">
        <v>92.96</v>
      </c>
      <c r="T431" s="48">
        <v>433.34</v>
      </c>
      <c r="U431" s="45">
        <v>2122.4637216000001</v>
      </c>
      <c r="V431" s="16" t="s">
        <v>113</v>
      </c>
      <c r="W431" s="45"/>
    </row>
    <row r="432" spans="1:23" s="16" customFormat="1" ht="13.5" customHeight="1" x14ac:dyDescent="0.2">
      <c r="A432" s="15">
        <v>52</v>
      </c>
      <c r="B432" s="15">
        <v>10</v>
      </c>
      <c r="C432" s="22"/>
      <c r="D432" s="16" t="s">
        <v>143</v>
      </c>
      <c r="E432" s="17">
        <v>4.7E-2</v>
      </c>
      <c r="F432" s="21">
        <v>41507</v>
      </c>
      <c r="G432" s="18">
        <v>41512</v>
      </c>
      <c r="H432" s="18">
        <v>44816</v>
      </c>
      <c r="I432" s="19">
        <v>2500</v>
      </c>
      <c r="J432" s="20" t="s">
        <v>70</v>
      </c>
      <c r="K432" s="63">
        <v>2.316E-2</v>
      </c>
      <c r="L432" s="63">
        <v>2.3449999999999999E-2</v>
      </c>
      <c r="M432" s="63">
        <v>2.3519999999999999E-2</v>
      </c>
      <c r="N432" s="45">
        <v>4140.1000000000004</v>
      </c>
      <c r="O432" s="47">
        <v>4140.1000000000004</v>
      </c>
      <c r="P432" s="48">
        <v>0</v>
      </c>
      <c r="Q432" s="45">
        <v>1700.1</v>
      </c>
      <c r="R432" s="47">
        <v>1700.1</v>
      </c>
      <c r="S432" s="49">
        <v>0</v>
      </c>
      <c r="T432" s="48">
        <v>1000</v>
      </c>
      <c r="U432" s="45">
        <v>2019.5589399800003</v>
      </c>
      <c r="V432" s="16" t="s">
        <v>113</v>
      </c>
      <c r="W432" s="45"/>
    </row>
    <row r="433" spans="1:23" s="16" customFormat="1" ht="13.5" customHeight="1" x14ac:dyDescent="0.2">
      <c r="A433" s="15">
        <v>46</v>
      </c>
      <c r="B433" s="15">
        <v>11</v>
      </c>
      <c r="C433" s="22"/>
      <c r="D433" s="16" t="s">
        <v>131</v>
      </c>
      <c r="E433" s="17">
        <v>3.7499999999999999E-2</v>
      </c>
      <c r="F433" s="21">
        <v>41493</v>
      </c>
      <c r="G433" s="18">
        <v>41498</v>
      </c>
      <c r="H433" s="18">
        <v>44086</v>
      </c>
      <c r="I433" s="19">
        <v>2500</v>
      </c>
      <c r="J433" s="20" t="s">
        <v>70</v>
      </c>
      <c r="K433" s="63">
        <v>1.917E-2</v>
      </c>
      <c r="L433" s="63">
        <v>1.932E-2</v>
      </c>
      <c r="M433" s="63">
        <v>1.941E-2</v>
      </c>
      <c r="N433" s="45">
        <v>4319</v>
      </c>
      <c r="O433" s="47">
        <v>4219.1000000000004</v>
      </c>
      <c r="P433" s="48">
        <v>99.9</v>
      </c>
      <c r="Q433" s="45">
        <v>1918</v>
      </c>
      <c r="R433" s="47">
        <v>1818.1</v>
      </c>
      <c r="S433" s="49">
        <v>99.9</v>
      </c>
      <c r="T433" s="48">
        <v>999.9</v>
      </c>
      <c r="U433" s="45">
        <v>2212.7201500000001</v>
      </c>
      <c r="V433" s="16" t="s">
        <v>113</v>
      </c>
      <c r="W433" s="45"/>
    </row>
    <row r="434" spans="1:23" s="16" customFormat="1" ht="13.5" customHeight="1" x14ac:dyDescent="0.2">
      <c r="A434" s="15">
        <v>63</v>
      </c>
      <c r="B434" s="15">
        <v>18</v>
      </c>
      <c r="C434" s="22"/>
      <c r="D434" s="16" t="s">
        <v>181</v>
      </c>
      <c r="E434" s="17" t="s">
        <v>157</v>
      </c>
      <c r="F434" s="21">
        <v>41493</v>
      </c>
      <c r="G434" s="18">
        <v>41498</v>
      </c>
      <c r="H434" s="18">
        <v>45034</v>
      </c>
      <c r="I434" s="19">
        <v>2500</v>
      </c>
      <c r="J434" s="20" t="s">
        <v>70</v>
      </c>
      <c r="K434" s="64">
        <v>16.715</v>
      </c>
      <c r="L434" s="64">
        <v>17.341000000000001</v>
      </c>
      <c r="M434" s="64">
        <v>17.861999999999998</v>
      </c>
      <c r="N434" s="45">
        <v>8873.92</v>
      </c>
      <c r="O434" s="47">
        <v>8384</v>
      </c>
      <c r="P434" s="48">
        <v>489.92</v>
      </c>
      <c r="Q434" s="45">
        <v>4489.92</v>
      </c>
      <c r="R434" s="47">
        <v>4000</v>
      </c>
      <c r="S434" s="49">
        <v>489.92</v>
      </c>
      <c r="T434" s="48">
        <v>0</v>
      </c>
      <c r="U434" s="45">
        <v>4710.40963517</v>
      </c>
      <c r="V434" s="16" t="s">
        <v>113</v>
      </c>
      <c r="W434" s="45"/>
    </row>
    <row r="435" spans="1:23" s="16" customFormat="1" ht="13.5" customHeight="1" x14ac:dyDescent="0.2">
      <c r="A435" s="15">
        <v>76</v>
      </c>
      <c r="B435" s="15">
        <v>6</v>
      </c>
      <c r="C435" s="22"/>
      <c r="D435" s="16" t="s">
        <v>201</v>
      </c>
      <c r="E435" s="17">
        <v>1.4999999999999999E-2</v>
      </c>
      <c r="F435" s="21">
        <v>41479</v>
      </c>
      <c r="G435" s="18">
        <v>41484</v>
      </c>
      <c r="H435" s="18">
        <v>43767</v>
      </c>
      <c r="I435" s="19">
        <v>2500</v>
      </c>
      <c r="J435" s="20" t="s">
        <v>70</v>
      </c>
      <c r="K435" s="63">
        <v>1.6320000000000001E-2</v>
      </c>
      <c r="L435" s="63">
        <v>1.6729999999999998E-2</v>
      </c>
      <c r="M435" s="63">
        <v>1.6830000000000001E-2</v>
      </c>
      <c r="N435" s="45">
        <v>6867.42</v>
      </c>
      <c r="O435" s="47">
        <v>6838.6</v>
      </c>
      <c r="P435" s="48">
        <v>28.82</v>
      </c>
      <c r="Q435" s="45">
        <v>1928.9199999999998</v>
      </c>
      <c r="R435" s="47">
        <v>1900.1</v>
      </c>
      <c r="S435" s="49">
        <v>28.82</v>
      </c>
      <c r="T435" s="48">
        <v>0</v>
      </c>
      <c r="U435" s="45">
        <v>1924.867731</v>
      </c>
      <c r="V435" s="16" t="s">
        <v>113</v>
      </c>
      <c r="W435" s="45"/>
    </row>
    <row r="436" spans="1:23" s="16" customFormat="1" ht="13.5" customHeight="1" x14ac:dyDescent="0.2">
      <c r="A436" s="15">
        <v>78</v>
      </c>
      <c r="B436" s="15">
        <v>4</v>
      </c>
      <c r="C436" s="22"/>
      <c r="D436" s="16" t="s">
        <v>203</v>
      </c>
      <c r="E436" s="17">
        <v>2.5000000000000001E-2</v>
      </c>
      <c r="F436" s="21">
        <v>41479</v>
      </c>
      <c r="G436" s="18">
        <v>41484</v>
      </c>
      <c r="H436" s="18">
        <v>46990</v>
      </c>
      <c r="I436" s="19">
        <v>2500</v>
      </c>
      <c r="J436" s="20" t="s">
        <v>70</v>
      </c>
      <c r="K436" s="63">
        <v>2.8300000000000002E-2</v>
      </c>
      <c r="L436" s="63">
        <v>2.8750000000000001E-2</v>
      </c>
      <c r="M436" s="63">
        <v>2.8879999999999999E-2</v>
      </c>
      <c r="N436" s="45">
        <v>3740</v>
      </c>
      <c r="O436" s="47">
        <v>3740</v>
      </c>
      <c r="P436" s="48">
        <v>0</v>
      </c>
      <c r="Q436" s="45">
        <v>2390</v>
      </c>
      <c r="R436" s="47">
        <v>2390</v>
      </c>
      <c r="S436" s="49">
        <v>0</v>
      </c>
      <c r="T436" s="48">
        <v>0</v>
      </c>
      <c r="U436" s="45">
        <v>2277.3307221800005</v>
      </c>
      <c r="V436" s="16" t="s">
        <v>113</v>
      </c>
      <c r="W436" s="45"/>
    </row>
    <row r="437" spans="1:23" s="16" customFormat="1" ht="13.5" customHeight="1" x14ac:dyDescent="0.2">
      <c r="A437" s="15">
        <v>77</v>
      </c>
      <c r="B437" s="15">
        <v>5</v>
      </c>
      <c r="C437" s="22"/>
      <c r="D437" s="16" t="s">
        <v>202</v>
      </c>
      <c r="E437" s="17">
        <v>5.0000000000000001E-3</v>
      </c>
      <c r="F437" s="21">
        <v>41465</v>
      </c>
      <c r="G437" s="18">
        <v>41470</v>
      </c>
      <c r="H437" s="18">
        <v>42579</v>
      </c>
      <c r="I437" s="19">
        <v>2500</v>
      </c>
      <c r="J437" s="20" t="s">
        <v>70</v>
      </c>
      <c r="K437" s="63">
        <v>8.6899999999999998E-3</v>
      </c>
      <c r="L437" s="63">
        <v>8.7899999999999992E-3</v>
      </c>
      <c r="M437" s="63">
        <v>8.8599999999999998E-3</v>
      </c>
      <c r="N437" s="45">
        <v>13437.31</v>
      </c>
      <c r="O437" s="47">
        <v>13243</v>
      </c>
      <c r="P437" s="48">
        <v>194.31</v>
      </c>
      <c r="Q437" s="45">
        <v>2694.31</v>
      </c>
      <c r="R437" s="47">
        <v>2500</v>
      </c>
      <c r="S437" s="49">
        <v>194.31</v>
      </c>
      <c r="T437" s="48">
        <v>0</v>
      </c>
      <c r="U437" s="45">
        <v>2663.35782436</v>
      </c>
      <c r="V437" s="16" t="s">
        <v>113</v>
      </c>
      <c r="W437" s="45"/>
    </row>
    <row r="438" spans="1:23" s="16" customFormat="1" ht="13.5" customHeight="1" x14ac:dyDescent="0.2">
      <c r="A438" s="15">
        <v>63</v>
      </c>
      <c r="B438" s="15">
        <v>17</v>
      </c>
      <c r="C438" s="22"/>
      <c r="D438" s="16" t="s">
        <v>181</v>
      </c>
      <c r="E438" s="17" t="s">
        <v>157</v>
      </c>
      <c r="F438" s="21">
        <v>41465</v>
      </c>
      <c r="G438" s="18">
        <v>41470</v>
      </c>
      <c r="H438" s="18">
        <v>45034</v>
      </c>
      <c r="I438" s="19">
        <v>2500</v>
      </c>
      <c r="J438" s="20" t="s">
        <v>70</v>
      </c>
      <c r="K438" s="64">
        <v>17.288</v>
      </c>
      <c r="L438" s="64">
        <v>18.945</v>
      </c>
      <c r="M438" s="64">
        <v>20.294</v>
      </c>
      <c r="N438" s="45">
        <v>4987.87</v>
      </c>
      <c r="O438" s="47">
        <v>4794</v>
      </c>
      <c r="P438" s="48">
        <v>193.87</v>
      </c>
      <c r="Q438" s="45">
        <v>3193.87</v>
      </c>
      <c r="R438" s="47">
        <v>3000</v>
      </c>
      <c r="S438" s="49">
        <v>193.87</v>
      </c>
      <c r="T438" s="48">
        <v>0</v>
      </c>
      <c r="U438" s="45">
        <v>3343.4499632400002</v>
      </c>
      <c r="V438" s="16" t="s">
        <v>113</v>
      </c>
      <c r="W438" s="45"/>
    </row>
    <row r="439" spans="1:23" s="16" customFormat="1" ht="13.5" customHeight="1" x14ac:dyDescent="0.2">
      <c r="A439" s="15">
        <v>76</v>
      </c>
      <c r="B439" s="15">
        <v>5</v>
      </c>
      <c r="C439" s="22"/>
      <c r="D439" s="16" t="s">
        <v>201</v>
      </c>
      <c r="E439" s="17">
        <v>1.4999999999999999E-2</v>
      </c>
      <c r="F439" s="21">
        <v>41437</v>
      </c>
      <c r="G439" s="18">
        <v>41442</v>
      </c>
      <c r="H439" s="18">
        <v>43767</v>
      </c>
      <c r="I439" s="19">
        <v>2500</v>
      </c>
      <c r="J439" s="20" t="s">
        <v>70</v>
      </c>
      <c r="K439" s="63">
        <v>1.6480000000000002E-2</v>
      </c>
      <c r="L439" s="63">
        <v>1.6969999999999999E-2</v>
      </c>
      <c r="M439" s="63">
        <v>1.7170000000000001E-2</v>
      </c>
      <c r="N439" s="45">
        <v>7712.41</v>
      </c>
      <c r="O439" s="47">
        <v>7065.6</v>
      </c>
      <c r="P439" s="48">
        <v>646.80999999999995</v>
      </c>
      <c r="Q439" s="45">
        <v>4646.8099999999995</v>
      </c>
      <c r="R439" s="47">
        <v>4000</v>
      </c>
      <c r="S439" s="49">
        <v>646.80999999999995</v>
      </c>
      <c r="T439" s="48">
        <v>0</v>
      </c>
      <c r="U439" s="45">
        <v>4621.6174657499996</v>
      </c>
      <c r="V439" s="16" t="s">
        <v>113</v>
      </c>
      <c r="W439" s="45"/>
    </row>
    <row r="440" spans="1:23" s="16" customFormat="1" ht="13.5" customHeight="1" x14ac:dyDescent="0.2">
      <c r="A440" s="15">
        <v>78</v>
      </c>
      <c r="B440" s="15">
        <v>3</v>
      </c>
      <c r="C440" s="22"/>
      <c r="D440" s="16" t="s">
        <v>203</v>
      </c>
      <c r="E440" s="17">
        <v>2.5000000000000001E-2</v>
      </c>
      <c r="F440" s="21">
        <v>41437</v>
      </c>
      <c r="G440" s="18">
        <v>41442</v>
      </c>
      <c r="H440" s="18">
        <v>46990</v>
      </c>
      <c r="I440" s="19">
        <v>2500</v>
      </c>
      <c r="J440" s="20" t="s">
        <v>70</v>
      </c>
      <c r="K440" s="63">
        <v>2.7779999999999999E-2</v>
      </c>
      <c r="L440" s="63">
        <v>2.827E-2</v>
      </c>
      <c r="M440" s="63">
        <v>2.87E-2</v>
      </c>
      <c r="N440" s="45">
        <v>2310.5300000000002</v>
      </c>
      <c r="O440" s="47">
        <v>2209</v>
      </c>
      <c r="P440" s="48">
        <v>101.53</v>
      </c>
      <c r="Q440" s="45">
        <v>1326.53</v>
      </c>
      <c r="R440" s="47">
        <v>1225</v>
      </c>
      <c r="S440" s="49">
        <v>101.53</v>
      </c>
      <c r="T440" s="48">
        <v>0</v>
      </c>
      <c r="U440" s="45">
        <v>1283.8789086000002</v>
      </c>
      <c r="V440" s="16" t="s">
        <v>113</v>
      </c>
      <c r="W440" s="45"/>
    </row>
    <row r="441" spans="1:23" s="16" customFormat="1" ht="13.5" customHeight="1" x14ac:dyDescent="0.2">
      <c r="A441" s="15">
        <v>76</v>
      </c>
      <c r="B441" s="15">
        <v>4</v>
      </c>
      <c r="C441" s="22"/>
      <c r="D441" s="16" t="s">
        <v>201</v>
      </c>
      <c r="E441" s="17">
        <v>1.4999999999999999E-2</v>
      </c>
      <c r="F441" s="21">
        <v>41423</v>
      </c>
      <c r="G441" s="18">
        <v>41428</v>
      </c>
      <c r="H441" s="18">
        <v>43767</v>
      </c>
      <c r="I441" s="19">
        <v>2000</v>
      </c>
      <c r="J441" s="20" t="s">
        <v>70</v>
      </c>
      <c r="K441" s="63">
        <v>1.3100000000000001E-2</v>
      </c>
      <c r="L441" s="63">
        <v>1.357E-2</v>
      </c>
      <c r="M441" s="63">
        <v>1.3690000000000001E-2</v>
      </c>
      <c r="N441" s="45">
        <v>6007.76</v>
      </c>
      <c r="O441" s="47">
        <v>5815.1</v>
      </c>
      <c r="P441" s="48">
        <v>192.66</v>
      </c>
      <c r="Q441" s="45">
        <v>3192.66</v>
      </c>
      <c r="R441" s="47">
        <v>3000</v>
      </c>
      <c r="S441" s="49">
        <v>192.66</v>
      </c>
      <c r="T441" s="48">
        <v>0</v>
      </c>
      <c r="U441" s="45">
        <v>3238.9683244799994</v>
      </c>
      <c r="V441" s="16" t="s">
        <v>113</v>
      </c>
      <c r="W441" s="45"/>
    </row>
    <row r="442" spans="1:23" s="16" customFormat="1" ht="13.5" customHeight="1" x14ac:dyDescent="0.2">
      <c r="A442" s="15">
        <v>63</v>
      </c>
      <c r="B442" s="15">
        <v>16</v>
      </c>
      <c r="C442" s="22"/>
      <c r="D442" s="16" t="s">
        <v>181</v>
      </c>
      <c r="E442" s="17" t="s">
        <v>157</v>
      </c>
      <c r="F442" s="21">
        <v>41423</v>
      </c>
      <c r="G442" s="18">
        <v>41428</v>
      </c>
      <c r="H442" s="18">
        <v>45034</v>
      </c>
      <c r="I442" s="19">
        <v>3000</v>
      </c>
      <c r="J442" s="20" t="s">
        <v>70</v>
      </c>
      <c r="K442" s="64">
        <v>13.826000000000001</v>
      </c>
      <c r="L442" s="64">
        <v>16.073</v>
      </c>
      <c r="M442" s="64">
        <v>17.096</v>
      </c>
      <c r="N442" s="45">
        <v>3832.98</v>
      </c>
      <c r="O442" s="47">
        <v>3670.1</v>
      </c>
      <c r="P442" s="48">
        <v>162.88</v>
      </c>
      <c r="Q442" s="45">
        <v>2162.88</v>
      </c>
      <c r="R442" s="47">
        <v>2000</v>
      </c>
      <c r="S442" s="49">
        <v>162.88</v>
      </c>
      <c r="T442" s="48">
        <v>0</v>
      </c>
      <c r="U442" s="45">
        <v>2267.6353167500001</v>
      </c>
      <c r="V442" s="16" t="s">
        <v>113</v>
      </c>
      <c r="W442" s="45"/>
    </row>
    <row r="443" spans="1:23" s="16" customFormat="1" ht="13.5" customHeight="1" x14ac:dyDescent="0.2">
      <c r="A443" s="15">
        <v>67</v>
      </c>
      <c r="B443" s="15">
        <v>12</v>
      </c>
      <c r="C443" s="22"/>
      <c r="D443" s="16" t="s">
        <v>195</v>
      </c>
      <c r="E443" s="17" t="s">
        <v>157</v>
      </c>
      <c r="F443" s="21">
        <v>41409</v>
      </c>
      <c r="G443" s="18">
        <v>41414</v>
      </c>
      <c r="H443" s="18">
        <v>42939</v>
      </c>
      <c r="I443" s="19">
        <v>2000</v>
      </c>
      <c r="J443" s="20" t="s">
        <v>70</v>
      </c>
      <c r="K443" s="64">
        <v>-10.337</v>
      </c>
      <c r="L443" s="64">
        <v>-9.1690000000000005</v>
      </c>
      <c r="M443" s="64">
        <v>-7.766</v>
      </c>
      <c r="N443" s="45">
        <v>10380.02</v>
      </c>
      <c r="O443" s="47">
        <v>10270</v>
      </c>
      <c r="P443" s="48">
        <v>110.02</v>
      </c>
      <c r="Q443" s="45">
        <v>2310.02</v>
      </c>
      <c r="R443" s="47">
        <v>2200</v>
      </c>
      <c r="S443" s="49">
        <v>110.02</v>
      </c>
      <c r="T443" s="48">
        <v>0</v>
      </c>
      <c r="U443" s="45">
        <v>2412.4536374999998</v>
      </c>
      <c r="V443" s="16" t="s">
        <v>113</v>
      </c>
      <c r="W443" s="45"/>
    </row>
    <row r="444" spans="1:23" s="16" customFormat="1" ht="13.5" customHeight="1" x14ac:dyDescent="0.2">
      <c r="A444" s="15">
        <v>49</v>
      </c>
      <c r="B444" s="15">
        <v>5</v>
      </c>
      <c r="C444" s="22"/>
      <c r="D444" s="16" t="s">
        <v>137</v>
      </c>
      <c r="E444" s="17">
        <v>4.2000000000000003E-2</v>
      </c>
      <c r="F444" s="21">
        <v>41409</v>
      </c>
      <c r="G444" s="18">
        <v>41414</v>
      </c>
      <c r="H444" s="18">
        <v>50013</v>
      </c>
      <c r="I444" s="19">
        <v>1750</v>
      </c>
      <c r="J444" s="20" t="s">
        <v>70</v>
      </c>
      <c r="K444" s="63">
        <v>2.7380000000000002E-2</v>
      </c>
      <c r="L444" s="63">
        <v>2.758E-2</v>
      </c>
      <c r="M444" s="63">
        <v>2.7810000000000001E-2</v>
      </c>
      <c r="N444" s="45">
        <v>3884.16</v>
      </c>
      <c r="O444" s="47">
        <v>3800</v>
      </c>
      <c r="P444" s="48">
        <v>84.16</v>
      </c>
      <c r="Q444" s="45">
        <v>1894.16</v>
      </c>
      <c r="R444" s="47">
        <v>1810</v>
      </c>
      <c r="S444" s="49">
        <v>84.16</v>
      </c>
      <c r="T444" s="48">
        <v>0</v>
      </c>
      <c r="U444" s="45">
        <v>2399.0214173000004</v>
      </c>
      <c r="V444" s="16" t="s">
        <v>113</v>
      </c>
      <c r="W444" s="45"/>
    </row>
    <row r="445" spans="1:23" s="16" customFormat="1" ht="13.5" customHeight="1" x14ac:dyDescent="0.2">
      <c r="A445" s="15">
        <v>77</v>
      </c>
      <c r="B445" s="15">
        <v>4</v>
      </c>
      <c r="C445" s="22"/>
      <c r="D445" s="16" t="s">
        <v>202</v>
      </c>
      <c r="E445" s="17">
        <v>5.0000000000000001E-3</v>
      </c>
      <c r="F445" s="21">
        <v>41388</v>
      </c>
      <c r="G445" s="18">
        <v>41393</v>
      </c>
      <c r="H445" s="18">
        <v>42579</v>
      </c>
      <c r="I445" s="19">
        <v>3000</v>
      </c>
      <c r="J445" s="20" t="s">
        <v>70</v>
      </c>
      <c r="K445" s="63">
        <v>5.1600000000000005E-3</v>
      </c>
      <c r="L445" s="63">
        <v>5.4400000000000004E-3</v>
      </c>
      <c r="M445" s="63">
        <v>5.5300000000000002E-3</v>
      </c>
      <c r="N445" s="45">
        <v>12484.34</v>
      </c>
      <c r="O445" s="47">
        <v>12282</v>
      </c>
      <c r="P445" s="48">
        <v>202.34</v>
      </c>
      <c r="Q445" s="45">
        <v>2337.34</v>
      </c>
      <c r="R445" s="47">
        <v>2135</v>
      </c>
      <c r="S445" s="49">
        <v>202.34</v>
      </c>
      <c r="T445" s="48">
        <v>0</v>
      </c>
      <c r="U445" s="45">
        <v>2337.0818620499999</v>
      </c>
      <c r="V445" s="16" t="s">
        <v>113</v>
      </c>
      <c r="W445" s="45"/>
    </row>
    <row r="446" spans="1:23" s="16" customFormat="1" ht="13.5" customHeight="1" x14ac:dyDescent="0.2">
      <c r="A446" s="15">
        <v>63</v>
      </c>
      <c r="B446" s="15">
        <v>15</v>
      </c>
      <c r="C446" s="22"/>
      <c r="D446" s="16" t="s">
        <v>181</v>
      </c>
      <c r="E446" s="17" t="s">
        <v>157</v>
      </c>
      <c r="F446" s="21">
        <v>41388</v>
      </c>
      <c r="G446" s="18">
        <v>41393</v>
      </c>
      <c r="H446" s="18">
        <v>45034</v>
      </c>
      <c r="I446" s="19">
        <v>3500</v>
      </c>
      <c r="J446" s="20" t="s">
        <v>70</v>
      </c>
      <c r="K446" s="64">
        <v>20.99</v>
      </c>
      <c r="L446" s="64">
        <v>21.702999999999999</v>
      </c>
      <c r="M446" s="64">
        <v>22.417000000000002</v>
      </c>
      <c r="N446" s="45">
        <v>10499.96</v>
      </c>
      <c r="O446" s="47">
        <v>10170</v>
      </c>
      <c r="P446" s="48">
        <v>329.96</v>
      </c>
      <c r="Q446" s="45">
        <v>3584.96</v>
      </c>
      <c r="R446" s="47">
        <v>3255</v>
      </c>
      <c r="S446" s="49">
        <v>329.96</v>
      </c>
      <c r="T446" s="48">
        <v>0</v>
      </c>
      <c r="U446" s="45">
        <v>3735.2023602799995</v>
      </c>
      <c r="V446" s="16" t="s">
        <v>113</v>
      </c>
      <c r="W446" s="45"/>
    </row>
    <row r="447" spans="1:23" s="16" customFormat="1" ht="13.5" customHeight="1" x14ac:dyDescent="0.2">
      <c r="A447" s="15">
        <v>76</v>
      </c>
      <c r="B447" s="15">
        <v>3</v>
      </c>
      <c r="C447" s="22"/>
      <c r="D447" s="16" t="s">
        <v>201</v>
      </c>
      <c r="E447" s="17">
        <v>1.4999999999999999E-2</v>
      </c>
      <c r="F447" s="21">
        <v>41367</v>
      </c>
      <c r="G447" s="18">
        <v>41372</v>
      </c>
      <c r="H447" s="18">
        <v>43767</v>
      </c>
      <c r="I447" s="19">
        <v>3500</v>
      </c>
      <c r="J447" s="20" t="s">
        <v>70</v>
      </c>
      <c r="K447" s="63">
        <v>1.49E-2</v>
      </c>
      <c r="L447" s="63">
        <v>1.498E-2</v>
      </c>
      <c r="M447" s="63">
        <v>1.5049999999999999E-2</v>
      </c>
      <c r="N447" s="45">
        <v>12370.88</v>
      </c>
      <c r="O447" s="47">
        <v>11545</v>
      </c>
      <c r="P447" s="48">
        <v>825.88</v>
      </c>
      <c r="Q447" s="45">
        <v>5825.88</v>
      </c>
      <c r="R447" s="47">
        <v>5000</v>
      </c>
      <c r="S447" s="49">
        <v>825.88</v>
      </c>
      <c r="T447" s="48">
        <v>0</v>
      </c>
      <c r="U447" s="45">
        <v>5846.7796680000001</v>
      </c>
      <c r="V447" s="16" t="s">
        <v>113</v>
      </c>
      <c r="W447" s="45"/>
    </row>
    <row r="448" spans="1:23" s="16" customFormat="1" ht="13.5" customHeight="1" x14ac:dyDescent="0.2">
      <c r="A448" s="15">
        <v>78</v>
      </c>
      <c r="B448" s="15">
        <v>2</v>
      </c>
      <c r="C448" s="22"/>
      <c r="D448" s="16" t="s">
        <v>203</v>
      </c>
      <c r="E448" s="17">
        <v>2.5000000000000001E-2</v>
      </c>
      <c r="F448" s="21">
        <v>41367</v>
      </c>
      <c r="G448" s="18">
        <v>41372</v>
      </c>
      <c r="H448" s="18">
        <v>46990</v>
      </c>
      <c r="I448" s="19">
        <v>4000</v>
      </c>
      <c r="J448" s="20" t="s">
        <v>70</v>
      </c>
      <c r="K448" s="63">
        <v>2.6120000000000001E-2</v>
      </c>
      <c r="L448" s="63">
        <v>2.6440000000000002E-2</v>
      </c>
      <c r="M448" s="63">
        <v>2.6929999999999999E-2</v>
      </c>
      <c r="N448" s="45">
        <v>2424.85</v>
      </c>
      <c r="O448" s="47">
        <v>2190</v>
      </c>
      <c r="P448" s="48">
        <v>234.85</v>
      </c>
      <c r="Q448" s="45">
        <v>1824.85</v>
      </c>
      <c r="R448" s="47">
        <v>1590</v>
      </c>
      <c r="S448" s="49">
        <v>234.85</v>
      </c>
      <c r="T448" s="48">
        <v>0</v>
      </c>
      <c r="U448" s="45">
        <v>1797.6113898499998</v>
      </c>
      <c r="V448" s="16" t="s">
        <v>113</v>
      </c>
      <c r="W448" s="45"/>
    </row>
    <row r="449" spans="1:23" s="16" customFormat="1" ht="13.5" customHeight="1" x14ac:dyDescent="0.2">
      <c r="A449" s="15">
        <v>77</v>
      </c>
      <c r="B449" s="15">
        <v>3</v>
      </c>
      <c r="C449" s="22"/>
      <c r="D449" s="16" t="s">
        <v>202</v>
      </c>
      <c r="E449" s="17">
        <v>5.0000000000000001E-3</v>
      </c>
      <c r="F449" s="21">
        <v>41353</v>
      </c>
      <c r="G449" s="18">
        <v>41358</v>
      </c>
      <c r="H449" s="18">
        <v>42579</v>
      </c>
      <c r="I449" s="19">
        <v>3000</v>
      </c>
      <c r="J449" s="20" t="s">
        <v>70</v>
      </c>
      <c r="K449" s="63">
        <v>6.5200000000000006E-3</v>
      </c>
      <c r="L449" s="63">
        <v>7.2500000000000012E-3</v>
      </c>
      <c r="M449" s="63">
        <v>7.3699999999999998E-3</v>
      </c>
      <c r="N449" s="45">
        <v>6616.25</v>
      </c>
      <c r="O449" s="47">
        <v>6567</v>
      </c>
      <c r="P449" s="48">
        <v>49.25</v>
      </c>
      <c r="Q449" s="45">
        <v>3066.25</v>
      </c>
      <c r="R449" s="47">
        <v>3017</v>
      </c>
      <c r="S449" s="49">
        <v>49.25</v>
      </c>
      <c r="T449" s="48">
        <v>0</v>
      </c>
      <c r="U449" s="45">
        <v>3045.9479979400003</v>
      </c>
      <c r="V449" s="16" t="s">
        <v>113</v>
      </c>
      <c r="W449" s="45"/>
    </row>
    <row r="450" spans="1:23" s="16" customFormat="1" ht="13.5" customHeight="1" x14ac:dyDescent="0.2">
      <c r="A450" s="15">
        <v>52</v>
      </c>
      <c r="B450" s="15">
        <v>9</v>
      </c>
      <c r="C450" s="22"/>
      <c r="D450" s="16" t="s">
        <v>143</v>
      </c>
      <c r="E450" s="17">
        <v>4.7E-2</v>
      </c>
      <c r="F450" s="21">
        <v>41353</v>
      </c>
      <c r="G450" s="18">
        <v>41358</v>
      </c>
      <c r="H450" s="18">
        <v>44816</v>
      </c>
      <c r="I450" s="19">
        <v>3000</v>
      </c>
      <c r="J450" s="20" t="s">
        <v>70</v>
      </c>
      <c r="K450" s="63">
        <v>1.7919999999999998E-2</v>
      </c>
      <c r="L450" s="63">
        <v>1.7979999999999999E-2</v>
      </c>
      <c r="M450" s="63">
        <v>1.804E-2</v>
      </c>
      <c r="N450" s="45">
        <v>6794</v>
      </c>
      <c r="O450" s="47">
        <v>6794</v>
      </c>
      <c r="P450" s="48">
        <v>0</v>
      </c>
      <c r="Q450" s="45">
        <v>3020</v>
      </c>
      <c r="R450" s="47">
        <v>3020</v>
      </c>
      <c r="S450" s="49">
        <v>0</v>
      </c>
      <c r="T450" s="48">
        <v>0</v>
      </c>
      <c r="U450" s="45">
        <v>3852.4256110900001</v>
      </c>
      <c r="V450" s="16" t="s">
        <v>113</v>
      </c>
      <c r="W450" s="45"/>
    </row>
    <row r="451" spans="1:23" s="16" customFormat="1" ht="13.5" customHeight="1" x14ac:dyDescent="0.2">
      <c r="A451" s="15">
        <v>76</v>
      </c>
      <c r="B451" s="15">
        <v>2</v>
      </c>
      <c r="C451" s="22"/>
      <c r="D451" s="16" t="s">
        <v>201</v>
      </c>
      <c r="E451" s="17">
        <v>1.4999999999999999E-2</v>
      </c>
      <c r="F451" s="21">
        <v>41339</v>
      </c>
      <c r="G451" s="18">
        <v>41344</v>
      </c>
      <c r="H451" s="18">
        <v>43767</v>
      </c>
      <c r="I451" s="19">
        <v>4000</v>
      </c>
      <c r="J451" s="20" t="s">
        <v>70</v>
      </c>
      <c r="K451" s="63">
        <v>1.6330000000000001E-2</v>
      </c>
      <c r="L451" s="63">
        <v>1.652E-2</v>
      </c>
      <c r="M451" s="63">
        <v>1.6570000000000001E-2</v>
      </c>
      <c r="N451" s="45">
        <v>12658.81</v>
      </c>
      <c r="O451" s="47">
        <v>11922.9</v>
      </c>
      <c r="P451" s="48">
        <v>735.91</v>
      </c>
      <c r="Q451" s="45">
        <v>5735.91</v>
      </c>
      <c r="R451" s="47">
        <v>5000</v>
      </c>
      <c r="S451" s="49">
        <v>735.91</v>
      </c>
      <c r="T451" s="48">
        <v>0</v>
      </c>
      <c r="U451" s="45">
        <v>5695.1667912499997</v>
      </c>
      <c r="V451" s="16" t="s">
        <v>113</v>
      </c>
      <c r="W451" s="45"/>
    </row>
    <row r="452" spans="1:23" s="16" customFormat="1" ht="13.5" customHeight="1" x14ac:dyDescent="0.2">
      <c r="A452" s="15">
        <v>63</v>
      </c>
      <c r="B452" s="15">
        <v>14</v>
      </c>
      <c r="C452" s="22"/>
      <c r="D452" s="16" t="s">
        <v>181</v>
      </c>
      <c r="E452" s="17" t="s">
        <v>157</v>
      </c>
      <c r="F452" s="21">
        <v>41339</v>
      </c>
      <c r="G452" s="18">
        <v>41344</v>
      </c>
      <c r="H452" s="18">
        <v>45034</v>
      </c>
      <c r="I452" s="19">
        <v>3500</v>
      </c>
      <c r="J452" s="20" t="s">
        <v>70</v>
      </c>
      <c r="K452" s="64">
        <v>23.206</v>
      </c>
      <c r="L452" s="64">
        <v>25.53</v>
      </c>
      <c r="M452" s="64">
        <v>26.542000000000002</v>
      </c>
      <c r="N452" s="45">
        <v>5724.35</v>
      </c>
      <c r="O452" s="47">
        <v>5537</v>
      </c>
      <c r="P452" s="48">
        <v>187.35</v>
      </c>
      <c r="Q452" s="45">
        <v>3187.35</v>
      </c>
      <c r="R452" s="47">
        <v>3000</v>
      </c>
      <c r="S452" s="49">
        <v>187.35</v>
      </c>
      <c r="T452" s="48">
        <v>0</v>
      </c>
      <c r="U452" s="45">
        <v>3382.7627028899997</v>
      </c>
      <c r="V452" s="16" t="s">
        <v>113</v>
      </c>
      <c r="W452" s="45"/>
    </row>
    <row r="453" spans="1:23" s="16" customFormat="1" ht="13.5" customHeight="1" x14ac:dyDescent="0.2">
      <c r="A453" s="15">
        <v>77</v>
      </c>
      <c r="B453" s="15">
        <v>2</v>
      </c>
      <c r="C453" s="22"/>
      <c r="D453" s="16" t="s">
        <v>202</v>
      </c>
      <c r="E453" s="17">
        <v>5.0000000000000001E-3</v>
      </c>
      <c r="F453" s="21">
        <v>41325</v>
      </c>
      <c r="G453" s="18">
        <v>41330</v>
      </c>
      <c r="H453" s="18">
        <v>42579</v>
      </c>
      <c r="I453" s="19">
        <v>4000</v>
      </c>
      <c r="J453" s="20" t="s">
        <v>70</v>
      </c>
      <c r="K453" s="63">
        <v>7.5199999999999998E-3</v>
      </c>
      <c r="L453" s="63">
        <v>8.3300000000000006E-3</v>
      </c>
      <c r="M453" s="63">
        <v>8.6899999999999998E-3</v>
      </c>
      <c r="N453" s="45">
        <v>4554.42</v>
      </c>
      <c r="O453" s="47">
        <v>4333.1000000000004</v>
      </c>
      <c r="P453" s="48">
        <v>221.32</v>
      </c>
      <c r="Q453" s="45">
        <v>3221.32</v>
      </c>
      <c r="R453" s="47">
        <v>3000</v>
      </c>
      <c r="S453" s="49">
        <v>221.32</v>
      </c>
      <c r="T453" s="48">
        <v>0</v>
      </c>
      <c r="U453" s="45">
        <v>3186.5385809999998</v>
      </c>
      <c r="V453" s="16" t="s">
        <v>113</v>
      </c>
      <c r="W453" s="45"/>
    </row>
    <row r="454" spans="1:23" s="16" customFormat="1" ht="13.5" customHeight="1" x14ac:dyDescent="0.2">
      <c r="A454" s="15">
        <v>78</v>
      </c>
      <c r="B454" s="15">
        <v>1</v>
      </c>
      <c r="C454" s="22"/>
      <c r="D454" s="16" t="s">
        <v>203</v>
      </c>
      <c r="E454" s="17">
        <v>2.5000000000000001E-2</v>
      </c>
      <c r="F454" s="21">
        <v>41325</v>
      </c>
      <c r="G454" s="18">
        <v>41330</v>
      </c>
      <c r="H454" s="18">
        <v>46990</v>
      </c>
      <c r="I454" s="19">
        <v>4000</v>
      </c>
      <c r="J454" s="20" t="s">
        <v>70</v>
      </c>
      <c r="K454" s="63">
        <v>2.69E-2</v>
      </c>
      <c r="L454" s="63">
        <v>2.8330000000000001E-2</v>
      </c>
      <c r="M454" s="63">
        <v>2.8729999999999999E-2</v>
      </c>
      <c r="N454" s="45">
        <v>6805.26</v>
      </c>
      <c r="O454" s="47">
        <v>6026.1</v>
      </c>
      <c r="P454" s="48">
        <v>779.16</v>
      </c>
      <c r="Q454" s="45">
        <v>4635.26</v>
      </c>
      <c r="R454" s="47">
        <v>3856.1</v>
      </c>
      <c r="S454" s="49">
        <v>779.16</v>
      </c>
      <c r="T454" s="48">
        <v>1000</v>
      </c>
      <c r="U454" s="45">
        <v>4444.3627079999997</v>
      </c>
      <c r="V454" s="16" t="s">
        <v>113</v>
      </c>
      <c r="W454" s="45"/>
    </row>
    <row r="455" spans="1:23" s="16" customFormat="1" ht="13.5" customHeight="1" x14ac:dyDescent="0.2">
      <c r="A455" s="15">
        <v>60</v>
      </c>
      <c r="B455" s="15">
        <v>11</v>
      </c>
      <c r="C455" s="22"/>
      <c r="D455" s="16" t="s">
        <v>173</v>
      </c>
      <c r="E455" s="17">
        <v>3.4000000000000002E-2</v>
      </c>
      <c r="F455" s="21">
        <v>41311</v>
      </c>
      <c r="G455" s="18">
        <v>41316</v>
      </c>
      <c r="H455" s="18">
        <v>42248</v>
      </c>
      <c r="I455" s="19">
        <v>3000</v>
      </c>
      <c r="J455" s="20" t="s">
        <v>70</v>
      </c>
      <c r="K455" s="63">
        <v>4.7099999999999998E-3</v>
      </c>
      <c r="L455" s="63">
        <v>5.0099999999999997E-3</v>
      </c>
      <c r="M455" s="63">
        <v>5.1600000000000005E-3</v>
      </c>
      <c r="N455" s="45">
        <v>9207</v>
      </c>
      <c r="O455" s="47">
        <v>9171</v>
      </c>
      <c r="P455" s="48">
        <v>36</v>
      </c>
      <c r="Q455" s="45">
        <v>3536</v>
      </c>
      <c r="R455" s="47">
        <v>3500</v>
      </c>
      <c r="S455" s="49">
        <v>36</v>
      </c>
      <c r="T455" s="48">
        <v>824.12</v>
      </c>
      <c r="U455" s="45">
        <v>3848.8052889000001</v>
      </c>
      <c r="V455" s="16" t="s">
        <v>113</v>
      </c>
      <c r="W455" s="45"/>
    </row>
    <row r="456" spans="1:23" s="16" customFormat="1" ht="13.5" customHeight="1" x14ac:dyDescent="0.2">
      <c r="A456" s="15">
        <v>49</v>
      </c>
      <c r="B456" s="15">
        <v>4</v>
      </c>
      <c r="C456" s="22"/>
      <c r="D456" s="16" t="s">
        <v>137</v>
      </c>
      <c r="E456" s="17">
        <v>4.2000000000000003E-2</v>
      </c>
      <c r="F456" s="21">
        <v>41311</v>
      </c>
      <c r="G456" s="18">
        <v>41316</v>
      </c>
      <c r="H456" s="18">
        <v>50013</v>
      </c>
      <c r="I456" s="19">
        <v>2500</v>
      </c>
      <c r="J456" s="20" t="s">
        <v>70</v>
      </c>
      <c r="K456" s="63">
        <v>3.0210000000000001E-2</v>
      </c>
      <c r="L456" s="63">
        <v>3.066E-2</v>
      </c>
      <c r="M456" s="63">
        <v>3.0960000000000001E-2</v>
      </c>
      <c r="N456" s="45">
        <v>4673.67</v>
      </c>
      <c r="O456" s="47">
        <v>4411.5</v>
      </c>
      <c r="P456" s="48">
        <v>262.17</v>
      </c>
      <c r="Q456" s="45">
        <v>2394.42</v>
      </c>
      <c r="R456" s="47">
        <v>2132.25</v>
      </c>
      <c r="S456" s="49">
        <v>262.17</v>
      </c>
      <c r="T456" s="48">
        <v>3000</v>
      </c>
      <c r="U456" s="45">
        <v>2866.8080979799997</v>
      </c>
      <c r="V456" s="16" t="s">
        <v>113</v>
      </c>
      <c r="W456" s="45"/>
    </row>
    <row r="457" spans="1:23" s="16" customFormat="1" ht="13.5" customHeight="1" x14ac:dyDescent="0.2">
      <c r="A457" s="15">
        <v>77</v>
      </c>
      <c r="B457" s="15">
        <v>1</v>
      </c>
      <c r="C457" s="22"/>
      <c r="D457" s="16" t="s">
        <v>202</v>
      </c>
      <c r="E457" s="17">
        <v>5.0000000000000001E-3</v>
      </c>
      <c r="F457" s="21">
        <v>41297</v>
      </c>
      <c r="G457" s="18">
        <v>41302</v>
      </c>
      <c r="H457" s="18">
        <v>42579</v>
      </c>
      <c r="I457" s="19">
        <v>4000</v>
      </c>
      <c r="J457" s="20" t="s">
        <v>70</v>
      </c>
      <c r="K457" s="63">
        <v>5.579999999999999E-3</v>
      </c>
      <c r="L457" s="63">
        <v>6.28E-3</v>
      </c>
      <c r="M457" s="63">
        <v>6.6800000000000002E-3</v>
      </c>
      <c r="N457" s="45">
        <v>4985.75</v>
      </c>
      <c r="O457" s="47">
        <v>4570.7</v>
      </c>
      <c r="P457" s="48">
        <v>415.05</v>
      </c>
      <c r="Q457" s="45">
        <v>3415.05</v>
      </c>
      <c r="R457" s="47">
        <v>3000</v>
      </c>
      <c r="S457" s="49">
        <v>415.05</v>
      </c>
      <c r="T457" s="48">
        <v>1000</v>
      </c>
      <c r="U457" s="45">
        <v>3400.07582</v>
      </c>
      <c r="V457" s="16" t="s">
        <v>113</v>
      </c>
      <c r="W457" s="45"/>
    </row>
    <row r="458" spans="1:23" s="16" customFormat="1" ht="13.5" customHeight="1" x14ac:dyDescent="0.2">
      <c r="A458" s="15">
        <v>52</v>
      </c>
      <c r="B458" s="15">
        <v>8</v>
      </c>
      <c r="C458" s="22"/>
      <c r="D458" s="16" t="s">
        <v>143</v>
      </c>
      <c r="E458" s="17">
        <v>4.7E-2</v>
      </c>
      <c r="F458" s="21">
        <v>41297</v>
      </c>
      <c r="G458" s="18">
        <v>41302</v>
      </c>
      <c r="H458" s="18">
        <v>44816</v>
      </c>
      <c r="I458" s="19">
        <v>3000</v>
      </c>
      <c r="J458" s="20" t="s">
        <v>70</v>
      </c>
      <c r="K458" s="63">
        <v>1.9400000000000001E-2</v>
      </c>
      <c r="L458" s="63">
        <v>1.9630000000000002E-2</v>
      </c>
      <c r="M458" s="63">
        <v>1.9730000000000001E-2</v>
      </c>
      <c r="N458" s="45">
        <v>8630.69</v>
      </c>
      <c r="O458" s="47">
        <v>8019.8</v>
      </c>
      <c r="P458" s="48">
        <v>610.89</v>
      </c>
      <c r="Q458" s="45">
        <v>4425.99</v>
      </c>
      <c r="R458" s="47">
        <v>3815.1</v>
      </c>
      <c r="S458" s="49">
        <v>610.89</v>
      </c>
      <c r="T458" s="48">
        <v>524.1</v>
      </c>
      <c r="U458" s="45">
        <v>5556.8920333699998</v>
      </c>
      <c r="V458" s="16" t="s">
        <v>113</v>
      </c>
      <c r="W458" s="45"/>
    </row>
    <row r="459" spans="1:23" s="16" customFormat="1" ht="13.5" customHeight="1" x14ac:dyDescent="0.2">
      <c r="A459" s="15">
        <v>67</v>
      </c>
      <c r="B459" s="15">
        <v>11</v>
      </c>
      <c r="C459" s="22"/>
      <c r="D459" s="16" t="s">
        <v>195</v>
      </c>
      <c r="E459" s="17" t="s">
        <v>157</v>
      </c>
      <c r="F459" s="21">
        <v>41283</v>
      </c>
      <c r="G459" s="18">
        <v>41288</v>
      </c>
      <c r="H459" s="18">
        <v>42939</v>
      </c>
      <c r="I459" s="19">
        <v>3000</v>
      </c>
      <c r="J459" s="20" t="s">
        <v>70</v>
      </c>
      <c r="K459" s="64">
        <v>-24.725000000000001</v>
      </c>
      <c r="L459" s="64">
        <v>-21.081</v>
      </c>
      <c r="M459" s="64">
        <v>-19.577999999999999</v>
      </c>
      <c r="N459" s="45">
        <v>7335.67</v>
      </c>
      <c r="O459" s="47">
        <v>7005</v>
      </c>
      <c r="P459" s="48">
        <v>330.67</v>
      </c>
      <c r="Q459" s="45">
        <v>3530.67</v>
      </c>
      <c r="R459" s="47">
        <v>3200</v>
      </c>
      <c r="S459" s="49">
        <v>330.67</v>
      </c>
      <c r="T459" s="48">
        <v>0</v>
      </c>
      <c r="U459" s="45">
        <v>3699.1762792199993</v>
      </c>
      <c r="V459" s="16" t="s">
        <v>113</v>
      </c>
      <c r="W459" s="45"/>
    </row>
    <row r="460" spans="1:23" s="16" customFormat="1" ht="13.5" customHeight="1" x14ac:dyDescent="0.2">
      <c r="A460" s="15">
        <v>76</v>
      </c>
      <c r="B460" s="15">
        <v>1</v>
      </c>
      <c r="C460" s="22"/>
      <c r="D460" s="16" t="s">
        <v>201</v>
      </c>
      <c r="E460" s="17">
        <v>1.4999999999999999E-2</v>
      </c>
      <c r="F460" s="21">
        <v>41283</v>
      </c>
      <c r="G460" s="18">
        <v>41288</v>
      </c>
      <c r="H460" s="18">
        <v>43767</v>
      </c>
      <c r="I460" s="19">
        <v>4000</v>
      </c>
      <c r="J460" s="20" t="s">
        <v>70</v>
      </c>
      <c r="K460" s="63">
        <v>1.4690000000000002E-2</v>
      </c>
      <c r="L460" s="63">
        <v>1.4919999999999999E-2</v>
      </c>
      <c r="M460" s="63">
        <v>1.502E-2</v>
      </c>
      <c r="N460" s="45">
        <v>11663.24</v>
      </c>
      <c r="O460" s="47">
        <v>10981.3</v>
      </c>
      <c r="P460" s="48">
        <v>681.94</v>
      </c>
      <c r="Q460" s="45">
        <v>5681.9400000000005</v>
      </c>
      <c r="R460" s="47">
        <v>5000</v>
      </c>
      <c r="S460" s="49">
        <v>681.94</v>
      </c>
      <c r="T460" s="48">
        <v>1000</v>
      </c>
      <c r="U460" s="45">
        <v>5684.6397900000002</v>
      </c>
      <c r="V460" s="16" t="s">
        <v>113</v>
      </c>
      <c r="W460" s="45"/>
    </row>
    <row r="461" spans="1:23" s="16" customFormat="1" ht="13.5" customHeight="1" x14ac:dyDescent="0.2">
      <c r="A461" s="15">
        <v>67</v>
      </c>
      <c r="B461" s="15">
        <v>10</v>
      </c>
      <c r="C461" s="22"/>
      <c r="D461" s="16" t="s">
        <v>195</v>
      </c>
      <c r="E461" s="17" t="s">
        <v>157</v>
      </c>
      <c r="F461" s="21">
        <v>41234</v>
      </c>
      <c r="G461" s="18">
        <v>41239</v>
      </c>
      <c r="H461" s="18">
        <v>42939</v>
      </c>
      <c r="I461" s="19">
        <v>2000</v>
      </c>
      <c r="J461" s="20" t="s">
        <v>70</v>
      </c>
      <c r="K461" s="64">
        <v>-10.975</v>
      </c>
      <c r="L461" s="64">
        <v>-9.298</v>
      </c>
      <c r="M461" s="64">
        <v>-7.6189999999999998</v>
      </c>
      <c r="N461" s="45">
        <v>3342.15</v>
      </c>
      <c r="O461" s="47">
        <v>3285.67</v>
      </c>
      <c r="P461" s="48">
        <v>56.48</v>
      </c>
      <c r="Q461" s="45">
        <v>1616.15</v>
      </c>
      <c r="R461" s="47">
        <v>1559.67</v>
      </c>
      <c r="S461" s="49">
        <v>56.48</v>
      </c>
      <c r="T461" s="48">
        <v>0</v>
      </c>
      <c r="U461" s="45">
        <v>1700.57634925</v>
      </c>
      <c r="V461" s="16" t="s">
        <v>113</v>
      </c>
      <c r="W461" s="45"/>
    </row>
    <row r="462" spans="1:23" s="16" customFormat="1" ht="13.5" customHeight="1" x14ac:dyDescent="0.2">
      <c r="A462" s="15">
        <v>61</v>
      </c>
      <c r="B462" s="15">
        <v>14</v>
      </c>
      <c r="C462" s="22"/>
      <c r="D462" s="16" t="s">
        <v>177</v>
      </c>
      <c r="E462" s="17">
        <v>3.85E-2</v>
      </c>
      <c r="F462" s="21">
        <v>41234</v>
      </c>
      <c r="G462" s="18">
        <v>41239</v>
      </c>
      <c r="H462" s="18">
        <v>44468</v>
      </c>
      <c r="I462" s="19">
        <v>2500</v>
      </c>
      <c r="J462" s="20" t="s">
        <v>70</v>
      </c>
      <c r="K462" s="63">
        <v>1.8919999999999999E-2</v>
      </c>
      <c r="L462" s="63">
        <v>1.9099999999999999E-2</v>
      </c>
      <c r="M462" s="63">
        <v>1.915E-2</v>
      </c>
      <c r="N462" s="45">
        <v>5736</v>
      </c>
      <c r="O462" s="47">
        <v>5736</v>
      </c>
      <c r="P462" s="48">
        <v>0</v>
      </c>
      <c r="Q462" s="45">
        <v>3000</v>
      </c>
      <c r="R462" s="47">
        <v>3000</v>
      </c>
      <c r="S462" s="49">
        <v>0</v>
      </c>
      <c r="T462" s="48">
        <v>0</v>
      </c>
      <c r="U462" s="45">
        <v>3487.6075000200003</v>
      </c>
      <c r="V462" s="16" t="s">
        <v>113</v>
      </c>
      <c r="W462" s="45"/>
    </row>
    <row r="463" spans="1:23" s="16" customFormat="1" ht="13.5" customHeight="1" x14ac:dyDescent="0.2">
      <c r="A463" s="15">
        <v>60</v>
      </c>
      <c r="B463" s="15">
        <v>10</v>
      </c>
      <c r="C463" s="22"/>
      <c r="D463" s="16" t="s">
        <v>173</v>
      </c>
      <c r="E463" s="17">
        <v>3.4000000000000002E-2</v>
      </c>
      <c r="F463" s="21">
        <v>41220</v>
      </c>
      <c r="G463" s="18">
        <v>41225</v>
      </c>
      <c r="H463" s="18">
        <v>42248</v>
      </c>
      <c r="I463" s="19">
        <v>2000</v>
      </c>
      <c r="J463" s="20" t="s">
        <v>70</v>
      </c>
      <c r="K463" s="63">
        <v>2.7899999999999995E-3</v>
      </c>
      <c r="L463" s="63">
        <v>2.99E-3</v>
      </c>
      <c r="M463" s="63">
        <v>3.2700000000000003E-3</v>
      </c>
      <c r="N463" s="45">
        <v>7121.64</v>
      </c>
      <c r="O463" s="47">
        <v>7110</v>
      </c>
      <c r="P463" s="48">
        <v>11.64</v>
      </c>
      <c r="Q463" s="45">
        <v>1611.64</v>
      </c>
      <c r="R463" s="47">
        <v>1600</v>
      </c>
      <c r="S463" s="49">
        <v>11.64</v>
      </c>
      <c r="T463" s="48">
        <v>1000</v>
      </c>
      <c r="U463" s="45">
        <v>1761.6926375799994</v>
      </c>
      <c r="V463" s="16" t="s">
        <v>113</v>
      </c>
      <c r="W463" s="45"/>
    </row>
    <row r="464" spans="1:23" s="16" customFormat="1" ht="13.5" customHeight="1" x14ac:dyDescent="0.2">
      <c r="A464" s="15">
        <v>63</v>
      </c>
      <c r="B464" s="15">
        <v>13</v>
      </c>
      <c r="C464" s="22" t="s">
        <v>199</v>
      </c>
      <c r="D464" s="16" t="s">
        <v>181</v>
      </c>
      <c r="E464" s="17" t="s">
        <v>157</v>
      </c>
      <c r="F464" s="21">
        <v>41220</v>
      </c>
      <c r="G464" s="18">
        <v>41225</v>
      </c>
      <c r="H464" s="18">
        <v>45034</v>
      </c>
      <c r="I464" s="19">
        <v>2000</v>
      </c>
      <c r="J464" s="20" t="s">
        <v>70</v>
      </c>
      <c r="K464" s="64">
        <v>31.199000000000002</v>
      </c>
      <c r="L464" s="64">
        <v>33.189</v>
      </c>
      <c r="M464" s="64">
        <v>34.186</v>
      </c>
      <c r="N464" s="45">
        <v>5024.8600000000006</v>
      </c>
      <c r="O464" s="47">
        <v>4830.1000000000004</v>
      </c>
      <c r="P464" s="48">
        <v>194.76</v>
      </c>
      <c r="Q464" s="45">
        <v>2694.8599999999997</v>
      </c>
      <c r="R464" s="47">
        <v>2500.1</v>
      </c>
      <c r="S464" s="49">
        <v>194.76</v>
      </c>
      <c r="T464" s="48">
        <v>0</v>
      </c>
      <c r="U464" s="45">
        <v>3771.0771343999995</v>
      </c>
      <c r="V464" s="16" t="s">
        <v>113</v>
      </c>
      <c r="W464" s="45"/>
    </row>
    <row r="465" spans="1:26" s="16" customFormat="1" ht="13.5" customHeight="1" x14ac:dyDescent="0.2">
      <c r="A465" s="15">
        <v>61</v>
      </c>
      <c r="B465" s="15">
        <v>13</v>
      </c>
      <c r="C465" s="22"/>
      <c r="D465" s="16" t="s">
        <v>177</v>
      </c>
      <c r="E465" s="17">
        <v>3.85E-2</v>
      </c>
      <c r="F465" s="21">
        <v>41199</v>
      </c>
      <c r="G465" s="18">
        <v>41204</v>
      </c>
      <c r="H465" s="18">
        <v>44468</v>
      </c>
      <c r="I465" s="19">
        <v>2500</v>
      </c>
      <c r="J465" s="20" t="s">
        <v>70</v>
      </c>
      <c r="K465" s="63">
        <v>2.1239999999999995E-2</v>
      </c>
      <c r="L465" s="63">
        <v>2.145E-2</v>
      </c>
      <c r="M465" s="63">
        <v>2.1530000000000001E-2</v>
      </c>
      <c r="N465" s="45">
        <v>4930.34</v>
      </c>
      <c r="O465" s="47">
        <v>4800</v>
      </c>
      <c r="P465" s="48">
        <v>130.34</v>
      </c>
      <c r="Q465" s="45">
        <v>3130.34</v>
      </c>
      <c r="R465" s="47">
        <v>3000</v>
      </c>
      <c r="S465" s="49">
        <v>130.34</v>
      </c>
      <c r="T465" s="48">
        <v>300</v>
      </c>
      <c r="U465" s="45">
        <v>3567.78544883</v>
      </c>
      <c r="V465" s="16" t="s">
        <v>113</v>
      </c>
      <c r="W465" s="45"/>
      <c r="Z465" s="45"/>
    </row>
    <row r="466" spans="1:26" s="16" customFormat="1" ht="13.5" customHeight="1" x14ac:dyDescent="0.2">
      <c r="A466" s="15">
        <v>67</v>
      </c>
      <c r="B466" s="15">
        <v>9</v>
      </c>
      <c r="C466" s="22"/>
      <c r="D466" s="16" t="s">
        <v>195</v>
      </c>
      <c r="E466" s="17" t="s">
        <v>157</v>
      </c>
      <c r="F466" s="21">
        <v>41199</v>
      </c>
      <c r="G466" s="18">
        <v>41204</v>
      </c>
      <c r="H466" s="18">
        <v>42939</v>
      </c>
      <c r="I466" s="19">
        <v>2500</v>
      </c>
      <c r="J466" s="20" t="s">
        <v>70</v>
      </c>
      <c r="K466" s="64">
        <v>4.66</v>
      </c>
      <c r="L466" s="64">
        <v>7.1580000000000004</v>
      </c>
      <c r="M466" s="64">
        <v>10.076000000000001</v>
      </c>
      <c r="N466" s="45">
        <v>3739.82</v>
      </c>
      <c r="O466" s="47">
        <v>3665.5</v>
      </c>
      <c r="P466" s="48">
        <v>74.319999999999993</v>
      </c>
      <c r="Q466" s="45">
        <v>2074.3200000000002</v>
      </c>
      <c r="R466" s="47">
        <v>2000</v>
      </c>
      <c r="S466" s="49">
        <v>74.319999999999993</v>
      </c>
      <c r="T466" s="48">
        <v>0</v>
      </c>
      <c r="U466" s="45">
        <v>2163.4964166200002</v>
      </c>
      <c r="V466" s="16" t="s">
        <v>113</v>
      </c>
      <c r="W466" s="45"/>
    </row>
    <row r="467" spans="1:26" s="16" customFormat="1" ht="13.5" customHeight="1" x14ac:dyDescent="0.2">
      <c r="A467" s="15">
        <v>41</v>
      </c>
      <c r="B467" s="15">
        <v>15</v>
      </c>
      <c r="C467" s="22"/>
      <c r="D467" s="16" t="s">
        <v>104</v>
      </c>
      <c r="E467" s="17">
        <v>4.5999999999999999E-2</v>
      </c>
      <c r="F467" s="21">
        <v>41185</v>
      </c>
      <c r="G467" s="18">
        <v>41190</v>
      </c>
      <c r="H467" s="18">
        <v>43330</v>
      </c>
      <c r="I467" s="19">
        <v>2500</v>
      </c>
      <c r="J467" s="20" t="s">
        <v>70</v>
      </c>
      <c r="K467" s="63">
        <v>1.5029999999999998E-2</v>
      </c>
      <c r="L467" s="63">
        <v>1.516E-2</v>
      </c>
      <c r="M467" s="63">
        <v>1.524E-2</v>
      </c>
      <c r="N467" s="45">
        <v>6661.25</v>
      </c>
      <c r="O467" s="47">
        <v>6245</v>
      </c>
      <c r="P467" s="48">
        <v>416.25</v>
      </c>
      <c r="Q467" s="45">
        <v>3416.25</v>
      </c>
      <c r="R467" s="47">
        <v>3000</v>
      </c>
      <c r="S467" s="49">
        <v>416.25</v>
      </c>
      <c r="T467" s="48">
        <v>2068.15</v>
      </c>
      <c r="U467" s="45">
        <v>4024.5466666399998</v>
      </c>
      <c r="V467" s="16" t="s">
        <v>196</v>
      </c>
      <c r="W467" s="45"/>
    </row>
    <row r="468" spans="1:26" s="16" customFormat="1" ht="13.5" customHeight="1" x14ac:dyDescent="0.2">
      <c r="A468" s="15">
        <v>63</v>
      </c>
      <c r="B468" s="15">
        <v>12</v>
      </c>
      <c r="C468" s="22"/>
      <c r="D468" s="16" t="s">
        <v>181</v>
      </c>
      <c r="E468" s="17" t="s">
        <v>157</v>
      </c>
      <c r="F468" s="21">
        <v>41185</v>
      </c>
      <c r="G468" s="18">
        <v>41190</v>
      </c>
      <c r="H468" s="18">
        <v>45034</v>
      </c>
      <c r="I468" s="19">
        <v>2500</v>
      </c>
      <c r="J468" s="20" t="s">
        <v>70</v>
      </c>
      <c r="K468" s="64">
        <v>48.847999999999999</v>
      </c>
      <c r="L468" s="64">
        <v>50.886000000000003</v>
      </c>
      <c r="M468" s="64">
        <v>52.314999999999998</v>
      </c>
      <c r="N468" s="45">
        <v>3058.3199999999997</v>
      </c>
      <c r="O468" s="47">
        <v>2855.1</v>
      </c>
      <c r="P468" s="48">
        <v>203.22</v>
      </c>
      <c r="Q468" s="45">
        <v>2258.3199999999997</v>
      </c>
      <c r="R468" s="47">
        <v>2055.1</v>
      </c>
      <c r="S468" s="49">
        <v>203.22</v>
      </c>
      <c r="T468" s="48">
        <v>0</v>
      </c>
      <c r="U468" s="45">
        <v>2323.0280718000004</v>
      </c>
      <c r="V468" s="16" t="s">
        <v>113</v>
      </c>
      <c r="W468" s="45"/>
    </row>
    <row r="469" spans="1:26" s="16" customFormat="1" ht="13.5" customHeight="1" x14ac:dyDescent="0.2">
      <c r="A469" s="15">
        <v>61</v>
      </c>
      <c r="B469" s="15">
        <v>12</v>
      </c>
      <c r="C469" s="22"/>
      <c r="D469" s="16" t="s">
        <v>177</v>
      </c>
      <c r="E469" s="17">
        <v>3.85E-2</v>
      </c>
      <c r="F469" s="21">
        <v>41171</v>
      </c>
      <c r="G469" s="18">
        <v>41176</v>
      </c>
      <c r="H469" s="18">
        <v>44468</v>
      </c>
      <c r="I469" s="19">
        <v>2500</v>
      </c>
      <c r="J469" s="20" t="s">
        <v>70</v>
      </c>
      <c r="K469" s="63">
        <v>2.2700000000000001E-2</v>
      </c>
      <c r="L469" s="63">
        <v>2.3060000000000001E-2</v>
      </c>
      <c r="M469" s="63">
        <v>2.3380000000000001E-2</v>
      </c>
      <c r="N469" s="45">
        <v>3881.03</v>
      </c>
      <c r="O469" s="47">
        <v>3793</v>
      </c>
      <c r="P469" s="48">
        <v>88.03</v>
      </c>
      <c r="Q469" s="45">
        <v>2581.0300000000002</v>
      </c>
      <c r="R469" s="47">
        <v>2493</v>
      </c>
      <c r="S469" s="49">
        <v>88.03</v>
      </c>
      <c r="T469" s="48">
        <v>0</v>
      </c>
      <c r="U469" s="45">
        <v>2900.7254979600002</v>
      </c>
      <c r="V469" s="16" t="s">
        <v>113</v>
      </c>
      <c r="W469" s="45"/>
    </row>
    <row r="470" spans="1:26" s="16" customFormat="1" ht="13.5" customHeight="1" x14ac:dyDescent="0.2">
      <c r="A470" s="15">
        <v>67</v>
      </c>
      <c r="B470" s="15">
        <v>8</v>
      </c>
      <c r="C470" s="22"/>
      <c r="D470" s="16" t="s">
        <v>195</v>
      </c>
      <c r="E470" s="17" t="s">
        <v>157</v>
      </c>
      <c r="F470" s="21">
        <v>41171</v>
      </c>
      <c r="G470" s="18">
        <v>41176</v>
      </c>
      <c r="H470" s="18">
        <v>42939</v>
      </c>
      <c r="I470" s="19">
        <v>2500</v>
      </c>
      <c r="J470" s="20" t="s">
        <v>70</v>
      </c>
      <c r="K470" s="64">
        <v>6.71</v>
      </c>
      <c r="L470" s="64">
        <v>10.625</v>
      </c>
      <c r="M470" s="64">
        <v>12.483000000000001</v>
      </c>
      <c r="N470" s="45">
        <v>2518.9499999999998</v>
      </c>
      <c r="O470" s="47">
        <v>2482</v>
      </c>
      <c r="P470" s="48">
        <v>36.950000000000003</v>
      </c>
      <c r="Q470" s="45">
        <v>2068.9499999999998</v>
      </c>
      <c r="R470" s="47">
        <v>2032</v>
      </c>
      <c r="S470" s="49">
        <v>36.950000000000003</v>
      </c>
      <c r="T470" s="48">
        <v>0</v>
      </c>
      <c r="U470" s="45">
        <v>2151.4072061300003</v>
      </c>
      <c r="V470" s="16" t="s">
        <v>113</v>
      </c>
      <c r="W470" s="45"/>
    </row>
    <row r="471" spans="1:26" s="16" customFormat="1" ht="13.5" customHeight="1" x14ac:dyDescent="0.2">
      <c r="A471" s="15">
        <v>41</v>
      </c>
      <c r="B471" s="15">
        <v>14</v>
      </c>
      <c r="C471" s="22"/>
      <c r="D471" s="16" t="s">
        <v>104</v>
      </c>
      <c r="E471" s="17">
        <v>4.5999999999999999E-2</v>
      </c>
      <c r="F471" s="21">
        <v>41157</v>
      </c>
      <c r="G471" s="18">
        <v>41162</v>
      </c>
      <c r="H471" s="18">
        <v>43330</v>
      </c>
      <c r="I471" s="19">
        <v>2500</v>
      </c>
      <c r="J471" s="20" t="s">
        <v>70</v>
      </c>
      <c r="K471" s="63">
        <v>1.4150000000000001E-2</v>
      </c>
      <c r="L471" s="63">
        <v>1.4760000000000001E-2</v>
      </c>
      <c r="M471" s="63">
        <v>1.5220000000000001E-2</v>
      </c>
      <c r="N471" s="45">
        <v>3265.1</v>
      </c>
      <c r="O471" s="47">
        <v>3265.1</v>
      </c>
      <c r="P471" s="48">
        <v>0</v>
      </c>
      <c r="Q471" s="45">
        <v>2000</v>
      </c>
      <c r="R471" s="47">
        <v>2000</v>
      </c>
      <c r="S471" s="49">
        <v>0</v>
      </c>
      <c r="T471" s="48">
        <v>0</v>
      </c>
      <c r="U471" s="45">
        <v>2358.42202223</v>
      </c>
      <c r="V471" s="16" t="s">
        <v>196</v>
      </c>
      <c r="W471" s="45"/>
    </row>
    <row r="472" spans="1:26" s="16" customFormat="1" ht="13.5" customHeight="1" x14ac:dyDescent="0.2">
      <c r="A472" s="15">
        <v>63</v>
      </c>
      <c r="B472" s="15">
        <v>11</v>
      </c>
      <c r="C472" s="22"/>
      <c r="D472" s="16" t="s">
        <v>181</v>
      </c>
      <c r="E472" s="17" t="s">
        <v>157</v>
      </c>
      <c r="F472" s="21">
        <v>41157</v>
      </c>
      <c r="G472" s="18">
        <v>41162</v>
      </c>
      <c r="H472" s="18">
        <v>45034</v>
      </c>
      <c r="I472" s="19">
        <v>2500</v>
      </c>
      <c r="J472" s="20" t="s">
        <v>70</v>
      </c>
      <c r="K472" s="64">
        <v>46.494999999999997</v>
      </c>
      <c r="L472" s="64">
        <v>47.618000000000002</v>
      </c>
      <c r="M472" s="64">
        <v>48.741</v>
      </c>
      <c r="N472" s="45">
        <v>3999.1</v>
      </c>
      <c r="O472" s="47">
        <v>3999.1</v>
      </c>
      <c r="P472" s="48">
        <v>0</v>
      </c>
      <c r="Q472" s="45">
        <v>2500</v>
      </c>
      <c r="R472" s="47">
        <v>2500</v>
      </c>
      <c r="S472" s="49">
        <v>0</v>
      </c>
      <c r="T472" s="48">
        <v>0</v>
      </c>
      <c r="U472" s="45">
        <v>2572.9542500100001</v>
      </c>
      <c r="V472" s="16" t="s">
        <v>113</v>
      </c>
      <c r="W472" s="45"/>
    </row>
    <row r="473" spans="1:26" s="16" customFormat="1" ht="13.5" customHeight="1" x14ac:dyDescent="0.2">
      <c r="A473" s="15">
        <v>61</v>
      </c>
      <c r="B473" s="15">
        <v>11</v>
      </c>
      <c r="C473" s="22"/>
      <c r="D473" s="16" t="s">
        <v>177</v>
      </c>
      <c r="E473" s="17">
        <v>3.85E-2</v>
      </c>
      <c r="F473" s="21">
        <v>41150</v>
      </c>
      <c r="G473" s="18">
        <v>41155</v>
      </c>
      <c r="H473" s="18">
        <v>44468</v>
      </c>
      <c r="I473" s="19">
        <v>2500</v>
      </c>
      <c r="J473" s="20" t="s">
        <v>70</v>
      </c>
      <c r="K473" s="63">
        <v>2.1170000000000001E-2</v>
      </c>
      <c r="L473" s="63">
        <v>2.1360000000000001E-2</v>
      </c>
      <c r="M473" s="63">
        <v>2.1530000000000001E-2</v>
      </c>
      <c r="N473" s="45">
        <v>4450</v>
      </c>
      <c r="O473" s="47">
        <v>4450</v>
      </c>
      <c r="P473" s="48">
        <v>0</v>
      </c>
      <c r="Q473" s="45">
        <v>2300</v>
      </c>
      <c r="R473" s="47">
        <v>2300</v>
      </c>
      <c r="S473" s="49">
        <v>0</v>
      </c>
      <c r="T473" s="48">
        <v>0</v>
      </c>
      <c r="U473" s="45">
        <v>2615.5547221700003</v>
      </c>
      <c r="V473" s="16" t="s">
        <v>113</v>
      </c>
      <c r="W473" s="45"/>
    </row>
    <row r="474" spans="1:26" s="16" customFormat="1" ht="13.5" customHeight="1" x14ac:dyDescent="0.2">
      <c r="A474" s="15">
        <v>67</v>
      </c>
      <c r="B474" s="15">
        <v>7</v>
      </c>
      <c r="C474" s="22"/>
      <c r="D474" s="16" t="s">
        <v>195</v>
      </c>
      <c r="E474" s="17" t="s">
        <v>157</v>
      </c>
      <c r="F474" s="21">
        <v>41150</v>
      </c>
      <c r="G474" s="18">
        <v>41155</v>
      </c>
      <c r="H474" s="18">
        <v>42939</v>
      </c>
      <c r="I474" s="19">
        <v>2500</v>
      </c>
      <c r="J474" s="20" t="s">
        <v>70</v>
      </c>
      <c r="K474" s="64">
        <v>1.66</v>
      </c>
      <c r="L474" s="64">
        <v>3.085</v>
      </c>
      <c r="M474" s="64">
        <v>5.5309999999999997</v>
      </c>
      <c r="N474" s="45">
        <v>6206.08</v>
      </c>
      <c r="O474" s="47">
        <v>6108</v>
      </c>
      <c r="P474" s="48">
        <v>98.08</v>
      </c>
      <c r="Q474" s="45">
        <v>2506.08</v>
      </c>
      <c r="R474" s="47">
        <v>2408</v>
      </c>
      <c r="S474" s="49">
        <v>98.08</v>
      </c>
      <c r="T474" s="48">
        <v>0</v>
      </c>
      <c r="U474" s="45">
        <v>2612.1009928000003</v>
      </c>
      <c r="V474" s="16" t="s">
        <v>113</v>
      </c>
      <c r="W474" s="45"/>
    </row>
    <row r="475" spans="1:26" s="16" customFormat="1" ht="13.5" customHeight="1" x14ac:dyDescent="0.2">
      <c r="A475" s="15">
        <v>41</v>
      </c>
      <c r="B475" s="15">
        <v>13</v>
      </c>
      <c r="C475" s="22"/>
      <c r="D475" s="16" t="s">
        <v>104</v>
      </c>
      <c r="E475" s="17">
        <v>4.5999999999999999E-2</v>
      </c>
      <c r="F475" s="21">
        <v>41136</v>
      </c>
      <c r="G475" s="18">
        <v>41141</v>
      </c>
      <c r="H475" s="18">
        <v>43330</v>
      </c>
      <c r="I475" s="19">
        <v>2500</v>
      </c>
      <c r="J475" s="20" t="s">
        <v>70</v>
      </c>
      <c r="K475" s="63">
        <v>1.5789999999999998E-2</v>
      </c>
      <c r="L475" s="63">
        <v>1.617E-2</v>
      </c>
      <c r="M475" s="63">
        <v>1.635E-2</v>
      </c>
      <c r="N475" s="45">
        <v>5038</v>
      </c>
      <c r="O475" s="47">
        <v>5038</v>
      </c>
      <c r="P475" s="48">
        <v>0</v>
      </c>
      <c r="Q475" s="45">
        <v>2238</v>
      </c>
      <c r="R475" s="47">
        <v>2238</v>
      </c>
      <c r="S475" s="49">
        <v>0</v>
      </c>
      <c r="T475" s="48">
        <v>0</v>
      </c>
      <c r="U475" s="45">
        <v>2616.9324333699997</v>
      </c>
      <c r="V475" s="16" t="s">
        <v>196</v>
      </c>
      <c r="W475" s="45"/>
    </row>
    <row r="476" spans="1:26" s="16" customFormat="1" ht="13.5" customHeight="1" x14ac:dyDescent="0.2">
      <c r="A476" s="15">
        <v>63</v>
      </c>
      <c r="B476" s="15">
        <v>10</v>
      </c>
      <c r="C476" s="22"/>
      <c r="D476" s="16" t="s">
        <v>181</v>
      </c>
      <c r="E476" s="17" t="s">
        <v>157</v>
      </c>
      <c r="F476" s="21">
        <v>41136</v>
      </c>
      <c r="G476" s="18">
        <v>41141</v>
      </c>
      <c r="H476" s="18">
        <v>45034</v>
      </c>
      <c r="I476" s="19">
        <v>2500</v>
      </c>
      <c r="J476" s="20" t="s">
        <v>70</v>
      </c>
      <c r="K476" s="64">
        <v>46.156999999999996</v>
      </c>
      <c r="L476" s="64">
        <v>47.487000000000002</v>
      </c>
      <c r="M476" s="64">
        <v>50.667000000000002</v>
      </c>
      <c r="N476" s="45">
        <v>5456.6</v>
      </c>
      <c r="O476" s="47">
        <v>5435</v>
      </c>
      <c r="P476" s="48">
        <v>21.6</v>
      </c>
      <c r="Q476" s="45">
        <v>3021.6</v>
      </c>
      <c r="R476" s="47">
        <v>3000</v>
      </c>
      <c r="S476" s="49">
        <v>21.6</v>
      </c>
      <c r="T476" s="48">
        <v>0</v>
      </c>
      <c r="U476" s="45">
        <v>3103.614372</v>
      </c>
      <c r="V476" s="16" t="s">
        <v>113</v>
      </c>
      <c r="W476" s="45"/>
    </row>
    <row r="477" spans="1:26" s="16" customFormat="1" ht="13.5" customHeight="1" x14ac:dyDescent="0.2">
      <c r="A477" s="15">
        <v>61</v>
      </c>
      <c r="B477" s="15">
        <v>10</v>
      </c>
      <c r="C477" s="22"/>
      <c r="D477" s="16" t="s">
        <v>177</v>
      </c>
      <c r="E477" s="17">
        <v>3.85E-2</v>
      </c>
      <c r="F477" s="21">
        <v>41108</v>
      </c>
      <c r="G477" s="18">
        <v>41113</v>
      </c>
      <c r="H477" s="18">
        <v>44468</v>
      </c>
      <c r="I477" s="19">
        <v>2500</v>
      </c>
      <c r="J477" s="20" t="s">
        <v>70</v>
      </c>
      <c r="K477" s="63">
        <v>2.2940000000000002E-2</v>
      </c>
      <c r="L477" s="63">
        <v>2.316E-2</v>
      </c>
      <c r="M477" s="63">
        <v>2.3550000000000001E-2</v>
      </c>
      <c r="N477" s="45">
        <v>10485.86</v>
      </c>
      <c r="O477" s="47">
        <v>10343</v>
      </c>
      <c r="P477" s="48">
        <v>142.86000000000001</v>
      </c>
      <c r="Q477" s="45">
        <v>3142.86</v>
      </c>
      <c r="R477" s="47">
        <v>3000</v>
      </c>
      <c r="S477" s="49">
        <v>142.86000000000001</v>
      </c>
      <c r="T477" s="48">
        <v>1000</v>
      </c>
      <c r="U477" s="45">
        <v>3636.0471865100003</v>
      </c>
      <c r="V477" s="16" t="s">
        <v>113</v>
      </c>
      <c r="W477" s="45"/>
    </row>
    <row r="478" spans="1:26" s="16" customFormat="1" ht="13.5" customHeight="1" x14ac:dyDescent="0.2">
      <c r="A478" s="15">
        <v>67</v>
      </c>
      <c r="B478" s="15">
        <v>6</v>
      </c>
      <c r="C478" s="22"/>
      <c r="D478" s="16" t="s">
        <v>195</v>
      </c>
      <c r="E478" s="17" t="s">
        <v>157</v>
      </c>
      <c r="F478" s="21">
        <v>41108</v>
      </c>
      <c r="G478" s="18">
        <v>41113</v>
      </c>
      <c r="H478" s="18">
        <v>42939</v>
      </c>
      <c r="I478" s="19">
        <v>2500</v>
      </c>
      <c r="J478" s="20" t="s">
        <v>70</v>
      </c>
      <c r="K478" s="64">
        <v>14.093</v>
      </c>
      <c r="L478" s="64">
        <v>15.3</v>
      </c>
      <c r="M478" s="64">
        <v>16.91</v>
      </c>
      <c r="N478" s="45">
        <v>6576.18</v>
      </c>
      <c r="O478" s="47">
        <v>6381</v>
      </c>
      <c r="P478" s="48">
        <v>195.18</v>
      </c>
      <c r="Q478" s="45">
        <v>3195.18</v>
      </c>
      <c r="R478" s="47">
        <v>3000</v>
      </c>
      <c r="S478" s="49">
        <v>195.18</v>
      </c>
      <c r="T478" s="48">
        <v>1000</v>
      </c>
      <c r="U478" s="45">
        <v>3303.75522</v>
      </c>
      <c r="V478" s="16" t="s">
        <v>113</v>
      </c>
      <c r="W478" s="45"/>
    </row>
    <row r="479" spans="1:26" s="16" customFormat="1" ht="13.5" customHeight="1" x14ac:dyDescent="0.2">
      <c r="A479" s="15">
        <v>61</v>
      </c>
      <c r="B479" s="15">
        <v>9</v>
      </c>
      <c r="C479" s="22"/>
      <c r="D479" s="16" t="s">
        <v>177</v>
      </c>
      <c r="E479" s="17">
        <v>3.85E-2</v>
      </c>
      <c r="F479" s="21">
        <v>41073</v>
      </c>
      <c r="G479" s="18">
        <v>41078</v>
      </c>
      <c r="H479" s="18">
        <v>44468</v>
      </c>
      <c r="I479" s="19">
        <v>4000</v>
      </c>
      <c r="J479" s="20" t="s">
        <v>70</v>
      </c>
      <c r="K479" s="63">
        <v>3.0710000000000001E-2</v>
      </c>
      <c r="L479" s="63">
        <v>3.109E-2</v>
      </c>
      <c r="M479" s="63">
        <v>3.1189999999999999E-2</v>
      </c>
      <c r="N479" s="45">
        <v>7029.8</v>
      </c>
      <c r="O479" s="47">
        <v>6956.5</v>
      </c>
      <c r="P479" s="48">
        <v>73.3</v>
      </c>
      <c r="Q479" s="45">
        <v>4734.3</v>
      </c>
      <c r="R479" s="47">
        <v>4661</v>
      </c>
      <c r="S479" s="49">
        <v>73.3</v>
      </c>
      <c r="T479" s="48">
        <v>0</v>
      </c>
      <c r="U479" s="45">
        <v>5143.7780745800001</v>
      </c>
      <c r="V479" s="16" t="s">
        <v>113</v>
      </c>
      <c r="W479" s="45"/>
    </row>
    <row r="480" spans="1:26" s="16" customFormat="1" ht="13.5" customHeight="1" x14ac:dyDescent="0.2">
      <c r="A480" s="15">
        <v>63</v>
      </c>
      <c r="B480" s="15">
        <v>9</v>
      </c>
      <c r="C480" s="22"/>
      <c r="D480" s="16" t="s">
        <v>181</v>
      </c>
      <c r="E480" s="17" t="s">
        <v>157</v>
      </c>
      <c r="F480" s="21">
        <v>41073</v>
      </c>
      <c r="G480" s="18">
        <v>41078</v>
      </c>
      <c r="H480" s="18">
        <v>45034</v>
      </c>
      <c r="I480" s="19">
        <v>3000</v>
      </c>
      <c r="J480" s="20" t="s">
        <v>70</v>
      </c>
      <c r="K480" s="64">
        <v>74.554000000000002</v>
      </c>
      <c r="L480" s="64">
        <v>75.400999999999996</v>
      </c>
      <c r="M480" s="64">
        <v>76.459999999999994</v>
      </c>
      <c r="N480" s="45">
        <v>11779.09</v>
      </c>
      <c r="O480" s="47">
        <v>11740.1</v>
      </c>
      <c r="P480" s="48">
        <v>38.99</v>
      </c>
      <c r="Q480" s="45">
        <v>3839.0899999999997</v>
      </c>
      <c r="R480" s="47">
        <v>3800.1</v>
      </c>
      <c r="S480" s="49">
        <v>38.99</v>
      </c>
      <c r="T480" s="48">
        <v>0</v>
      </c>
      <c r="U480" s="45">
        <v>3817.1043810799997</v>
      </c>
      <c r="V480" s="16" t="s">
        <v>113</v>
      </c>
      <c r="W480" s="45"/>
    </row>
    <row r="481" spans="1:23" s="16" customFormat="1" ht="13.5" customHeight="1" x14ac:dyDescent="0.2">
      <c r="A481" s="15">
        <v>67</v>
      </c>
      <c r="B481" s="15">
        <v>5</v>
      </c>
      <c r="C481" s="22"/>
      <c r="D481" s="16" t="s">
        <v>195</v>
      </c>
      <c r="E481" s="17" t="s">
        <v>157</v>
      </c>
      <c r="F481" s="21">
        <v>41066</v>
      </c>
      <c r="G481" s="18">
        <v>41071</v>
      </c>
      <c r="H481" s="18">
        <v>42939</v>
      </c>
      <c r="I481" s="19">
        <v>5000</v>
      </c>
      <c r="J481" s="20" t="s">
        <v>70</v>
      </c>
      <c r="K481" s="64">
        <v>49.069000000000003</v>
      </c>
      <c r="L481" s="64">
        <v>50.481999999999999</v>
      </c>
      <c r="M481" s="64">
        <v>50.886000000000003</v>
      </c>
      <c r="N481" s="45">
        <v>15536.57</v>
      </c>
      <c r="O481" s="47">
        <v>14671.1</v>
      </c>
      <c r="P481" s="48">
        <v>865.47</v>
      </c>
      <c r="Q481" s="45">
        <v>6165.5700000000006</v>
      </c>
      <c r="R481" s="47">
        <v>5300.1</v>
      </c>
      <c r="S481" s="49">
        <v>865.47</v>
      </c>
      <c r="T481" s="48">
        <v>1000</v>
      </c>
      <c r="U481" s="45">
        <v>6325.7748899999997</v>
      </c>
      <c r="V481" s="16" t="s">
        <v>113</v>
      </c>
      <c r="W481" s="45"/>
    </row>
    <row r="482" spans="1:23" s="16" customFormat="1" ht="13.5" customHeight="1" x14ac:dyDescent="0.2">
      <c r="A482" s="15">
        <v>41</v>
      </c>
      <c r="B482" s="15">
        <v>12</v>
      </c>
      <c r="C482" s="22"/>
      <c r="D482" s="16" t="s">
        <v>104</v>
      </c>
      <c r="E482" s="17">
        <v>4.5999999999999999E-2</v>
      </c>
      <c r="F482" s="21">
        <v>41052</v>
      </c>
      <c r="G482" s="18">
        <v>41057</v>
      </c>
      <c r="H482" s="18">
        <v>43330</v>
      </c>
      <c r="I482" s="19">
        <v>4000</v>
      </c>
      <c r="J482" s="20" t="s">
        <v>70</v>
      </c>
      <c r="K482" s="63">
        <v>2.298E-2</v>
      </c>
      <c r="L482" s="63">
        <v>2.3300000000000001E-2</v>
      </c>
      <c r="M482" s="63">
        <v>2.3460000000000002E-2</v>
      </c>
      <c r="N482" s="45">
        <v>9142.14</v>
      </c>
      <c r="O482" s="47">
        <v>8442</v>
      </c>
      <c r="P482" s="48">
        <v>700.14</v>
      </c>
      <c r="Q482" s="45">
        <v>5376.14</v>
      </c>
      <c r="R482" s="47">
        <v>4676</v>
      </c>
      <c r="S482" s="49">
        <v>700.14</v>
      </c>
      <c r="T482" s="48">
        <v>0</v>
      </c>
      <c r="U482" s="45">
        <v>6267.4715422700001</v>
      </c>
      <c r="V482" s="16" t="s">
        <v>196</v>
      </c>
      <c r="W482" s="45"/>
    </row>
    <row r="483" spans="1:23" s="16" customFormat="1" ht="13.5" customHeight="1" x14ac:dyDescent="0.2">
      <c r="A483" s="15">
        <v>63</v>
      </c>
      <c r="B483" s="15">
        <v>8</v>
      </c>
      <c r="C483" s="22"/>
      <c r="D483" s="16" t="s">
        <v>181</v>
      </c>
      <c r="E483" s="17" t="s">
        <v>157</v>
      </c>
      <c r="F483" s="21">
        <v>41052</v>
      </c>
      <c r="G483" s="18">
        <v>41057</v>
      </c>
      <c r="H483" s="18">
        <v>45034</v>
      </c>
      <c r="I483" s="19">
        <v>3000</v>
      </c>
      <c r="J483" s="20" t="s">
        <v>70</v>
      </c>
      <c r="K483" s="64">
        <v>83.992000000000004</v>
      </c>
      <c r="L483" s="64">
        <v>85.697000000000003</v>
      </c>
      <c r="M483" s="64">
        <v>86.123999999999995</v>
      </c>
      <c r="N483" s="45">
        <v>9454.73</v>
      </c>
      <c r="O483" s="47">
        <v>8960</v>
      </c>
      <c r="P483" s="48">
        <v>494.73</v>
      </c>
      <c r="Q483" s="45">
        <v>3164.73</v>
      </c>
      <c r="R483" s="47">
        <v>2670</v>
      </c>
      <c r="S483" s="49">
        <v>494.73</v>
      </c>
      <c r="T483" s="48">
        <v>0</v>
      </c>
      <c r="U483" s="45">
        <v>3111.1800629999998</v>
      </c>
      <c r="V483" s="16" t="s">
        <v>113</v>
      </c>
      <c r="W483" s="45"/>
    </row>
    <row r="484" spans="1:23" s="16" customFormat="1" ht="13.5" customHeight="1" x14ac:dyDescent="0.2">
      <c r="A484" s="15">
        <v>61</v>
      </c>
      <c r="B484" s="15">
        <v>8</v>
      </c>
      <c r="C484" s="22"/>
      <c r="D484" s="16" t="s">
        <v>177</v>
      </c>
      <c r="E484" s="17">
        <v>3.85E-2</v>
      </c>
      <c r="F484" s="21">
        <v>41031</v>
      </c>
      <c r="G484" s="18">
        <v>41036</v>
      </c>
      <c r="H484" s="18">
        <v>44468</v>
      </c>
      <c r="I484" s="19">
        <v>4000</v>
      </c>
      <c r="J484" s="20" t="s">
        <v>70</v>
      </c>
      <c r="K484" s="63">
        <v>3.3029999999999997E-2</v>
      </c>
      <c r="L484" s="63">
        <v>3.3239999999999999E-2</v>
      </c>
      <c r="M484" s="63">
        <v>3.3360000000000001E-2</v>
      </c>
      <c r="N484" s="45">
        <v>9400.0300000000007</v>
      </c>
      <c r="O484" s="47">
        <v>8676</v>
      </c>
      <c r="P484" s="48">
        <v>724.03</v>
      </c>
      <c r="Q484" s="45">
        <v>3724.0299999999997</v>
      </c>
      <c r="R484" s="47">
        <v>3000</v>
      </c>
      <c r="S484" s="49">
        <v>724.03</v>
      </c>
      <c r="T484" s="48">
        <v>0</v>
      </c>
      <c r="U484" s="45">
        <v>3966.2065726300002</v>
      </c>
      <c r="V484" s="16" t="s">
        <v>113</v>
      </c>
      <c r="W484" s="45"/>
    </row>
    <row r="485" spans="1:23" s="16" customFormat="1" ht="13.5" customHeight="1" x14ac:dyDescent="0.2">
      <c r="A485" s="15">
        <v>67</v>
      </c>
      <c r="B485" s="15">
        <v>4</v>
      </c>
      <c r="C485" s="22"/>
      <c r="D485" s="16" t="s">
        <v>195</v>
      </c>
      <c r="E485" s="17" t="s">
        <v>157</v>
      </c>
      <c r="F485" s="21">
        <v>41031</v>
      </c>
      <c r="G485" s="18">
        <v>41036</v>
      </c>
      <c r="H485" s="18">
        <v>42939</v>
      </c>
      <c r="I485" s="19">
        <v>4000</v>
      </c>
      <c r="J485" s="20" t="s">
        <v>70</v>
      </c>
      <c r="K485" s="64">
        <v>56.506</v>
      </c>
      <c r="L485" s="64">
        <v>58.298999999999999</v>
      </c>
      <c r="M485" s="64">
        <v>59.494999999999997</v>
      </c>
      <c r="N485" s="45">
        <v>12666.02</v>
      </c>
      <c r="O485" s="47">
        <v>11928</v>
      </c>
      <c r="P485" s="48">
        <v>738.02</v>
      </c>
      <c r="Q485" s="45">
        <v>3838.02</v>
      </c>
      <c r="R485" s="47">
        <v>3100</v>
      </c>
      <c r="S485" s="49">
        <v>738.02</v>
      </c>
      <c r="T485" s="48">
        <v>0</v>
      </c>
      <c r="U485" s="45">
        <v>3914.8933505</v>
      </c>
      <c r="V485" s="16" t="s">
        <v>113</v>
      </c>
      <c r="W485" s="45"/>
    </row>
    <row r="486" spans="1:23" s="16" customFormat="1" ht="13.5" customHeight="1" x14ac:dyDescent="0.2">
      <c r="A486" s="15">
        <v>41</v>
      </c>
      <c r="B486" s="15">
        <v>11</v>
      </c>
      <c r="C486" s="22"/>
      <c r="D486" s="16" t="s">
        <v>104</v>
      </c>
      <c r="E486" s="17">
        <v>4.5999999999999999E-2</v>
      </c>
      <c r="F486" s="21">
        <v>41017</v>
      </c>
      <c r="G486" s="18">
        <v>41022</v>
      </c>
      <c r="H486" s="18">
        <v>43330</v>
      </c>
      <c r="I486" s="19">
        <v>3750</v>
      </c>
      <c r="J486" s="20" t="s">
        <v>70</v>
      </c>
      <c r="K486" s="63">
        <v>2.6169999999999999E-2</v>
      </c>
      <c r="L486" s="63">
        <v>2.6349999999999998E-2</v>
      </c>
      <c r="M486" s="63">
        <v>2.6499999999999999E-2</v>
      </c>
      <c r="N486" s="45">
        <v>6145.89</v>
      </c>
      <c r="O486" s="47">
        <v>5907.6</v>
      </c>
      <c r="P486" s="48">
        <v>238.29</v>
      </c>
      <c r="Q486" s="45">
        <v>3285.89</v>
      </c>
      <c r="R486" s="47">
        <v>3047.6</v>
      </c>
      <c r="S486" s="49">
        <v>238.29</v>
      </c>
      <c r="T486" s="48">
        <v>0</v>
      </c>
      <c r="U486" s="45">
        <v>3759.7636129400007</v>
      </c>
      <c r="V486" s="16" t="s">
        <v>196</v>
      </c>
      <c r="W486" s="45"/>
    </row>
    <row r="487" spans="1:23" s="16" customFormat="1" ht="13.5" customHeight="1" x14ac:dyDescent="0.2">
      <c r="A487" s="15">
        <v>63</v>
      </c>
      <c r="B487" s="15">
        <v>7</v>
      </c>
      <c r="C487" s="22"/>
      <c r="D487" s="16" t="s">
        <v>181</v>
      </c>
      <c r="E487" s="17" t="s">
        <v>157</v>
      </c>
      <c r="F487" s="21">
        <v>41017</v>
      </c>
      <c r="G487" s="18">
        <v>41022</v>
      </c>
      <c r="H487" s="18">
        <v>45034</v>
      </c>
      <c r="I487" s="19">
        <v>3750</v>
      </c>
      <c r="J487" s="20" t="s">
        <v>70</v>
      </c>
      <c r="K487" s="64">
        <v>78.656999999999996</v>
      </c>
      <c r="L487" s="64">
        <v>80.34</v>
      </c>
      <c r="M487" s="64">
        <v>80.656000000000006</v>
      </c>
      <c r="N487" s="45">
        <v>7595.83</v>
      </c>
      <c r="O487" s="47">
        <v>7191.1</v>
      </c>
      <c r="P487" s="48">
        <v>404.73</v>
      </c>
      <c r="Q487" s="45">
        <v>3755.83</v>
      </c>
      <c r="R487" s="47">
        <v>3351.1</v>
      </c>
      <c r="S487" s="49">
        <v>404.73</v>
      </c>
      <c r="T487" s="48">
        <v>0</v>
      </c>
      <c r="U487" s="45">
        <v>3701.8534716300001</v>
      </c>
      <c r="V487" s="16" t="s">
        <v>113</v>
      </c>
      <c r="W487" s="45"/>
    </row>
    <row r="488" spans="1:23" s="16" customFormat="1" ht="13.5" customHeight="1" x14ac:dyDescent="0.2">
      <c r="A488" s="15">
        <v>67</v>
      </c>
      <c r="B488" s="15">
        <v>3</v>
      </c>
      <c r="C488" s="22"/>
      <c r="D488" s="16" t="s">
        <v>195</v>
      </c>
      <c r="E488" s="17" t="s">
        <v>157</v>
      </c>
      <c r="F488" s="21">
        <v>41010</v>
      </c>
      <c r="G488" s="18">
        <v>41015</v>
      </c>
      <c r="H488" s="18">
        <v>42939</v>
      </c>
      <c r="I488" s="19">
        <v>6500</v>
      </c>
      <c r="J488" s="20" t="s">
        <v>70</v>
      </c>
      <c r="K488" s="64">
        <v>60.572000000000003</v>
      </c>
      <c r="L488" s="64">
        <v>62.942</v>
      </c>
      <c r="M488" s="64">
        <v>64.325999999999993</v>
      </c>
      <c r="N488" s="45">
        <v>18018.919999999998</v>
      </c>
      <c r="O488" s="47">
        <v>16751</v>
      </c>
      <c r="P488" s="48">
        <v>1267.92</v>
      </c>
      <c r="Q488" s="45">
        <v>7829.92</v>
      </c>
      <c r="R488" s="47">
        <v>6562</v>
      </c>
      <c r="S488" s="49">
        <v>1267.92</v>
      </c>
      <c r="T488" s="48">
        <v>0</v>
      </c>
      <c r="U488" s="45">
        <v>7958.5378831999997</v>
      </c>
      <c r="V488" s="16" t="s">
        <v>113</v>
      </c>
      <c r="W488" s="45"/>
    </row>
    <row r="489" spans="1:23" s="16" customFormat="1" ht="13.5" customHeight="1" x14ac:dyDescent="0.2">
      <c r="A489" s="15">
        <v>61</v>
      </c>
      <c r="B489" s="15">
        <v>7</v>
      </c>
      <c r="C489" s="22"/>
      <c r="D489" s="16" t="s">
        <v>177</v>
      </c>
      <c r="E489" s="17">
        <v>3.85E-2</v>
      </c>
      <c r="F489" s="21">
        <v>41003</v>
      </c>
      <c r="G489" s="18">
        <v>41009</v>
      </c>
      <c r="H489" s="18">
        <v>44468</v>
      </c>
      <c r="I489" s="19">
        <v>6500</v>
      </c>
      <c r="J489" s="20" t="s">
        <v>70</v>
      </c>
      <c r="K489" s="63">
        <v>3.415E-2</v>
      </c>
      <c r="L489" s="63">
        <v>3.4500000000000003E-2</v>
      </c>
      <c r="M489" s="63">
        <v>3.4709999999999998E-2</v>
      </c>
      <c r="N489" s="45">
        <v>8138.01</v>
      </c>
      <c r="O489" s="47">
        <v>8138.01</v>
      </c>
      <c r="P489" s="48">
        <v>0</v>
      </c>
      <c r="Q489" s="45">
        <v>5191.01</v>
      </c>
      <c r="R489" s="47">
        <v>5191.01</v>
      </c>
      <c r="S489" s="49">
        <v>0</v>
      </c>
      <c r="T489" s="48">
        <v>2000</v>
      </c>
      <c r="U489" s="45">
        <v>5461.815218929999</v>
      </c>
      <c r="V489" s="16" t="s">
        <v>113</v>
      </c>
      <c r="W489" s="45"/>
    </row>
    <row r="490" spans="1:23" s="16" customFormat="1" ht="13.5" customHeight="1" x14ac:dyDescent="0.2">
      <c r="A490" s="15">
        <v>60</v>
      </c>
      <c r="B490" s="15">
        <v>9</v>
      </c>
      <c r="C490" s="22"/>
      <c r="D490" s="16" t="s">
        <v>173</v>
      </c>
      <c r="E490" s="17">
        <v>3.4000000000000002E-2</v>
      </c>
      <c r="F490" s="21">
        <v>40989</v>
      </c>
      <c r="G490" s="18">
        <v>40994</v>
      </c>
      <c r="H490" s="18">
        <v>42248</v>
      </c>
      <c r="I490" s="19">
        <v>3000</v>
      </c>
      <c r="J490" s="20" t="s">
        <v>70</v>
      </c>
      <c r="K490" s="63">
        <v>2.0560000000000002E-2</v>
      </c>
      <c r="L490" s="63">
        <v>2.077E-2</v>
      </c>
      <c r="M490" s="63">
        <v>2.0889999999999999E-2</v>
      </c>
      <c r="N490" s="45">
        <v>11566.32</v>
      </c>
      <c r="O490" s="47">
        <v>11308.1</v>
      </c>
      <c r="P490" s="48">
        <v>258.22000000000003</v>
      </c>
      <c r="Q490" s="45">
        <v>1658.22</v>
      </c>
      <c r="R490" s="47">
        <v>1400</v>
      </c>
      <c r="S490" s="49">
        <v>258.22000000000003</v>
      </c>
      <c r="T490" s="48">
        <v>0</v>
      </c>
      <c r="U490" s="45">
        <v>1762.0859076499999</v>
      </c>
      <c r="V490" s="16" t="s">
        <v>113</v>
      </c>
      <c r="W490" s="45"/>
    </row>
    <row r="491" spans="1:23" s="16" customFormat="1" ht="13.5" customHeight="1" x14ac:dyDescent="0.2">
      <c r="A491" s="15">
        <v>63</v>
      </c>
      <c r="B491" s="15">
        <v>6</v>
      </c>
      <c r="C491" s="22"/>
      <c r="D491" s="16" t="s">
        <v>181</v>
      </c>
      <c r="E491" s="17" t="s">
        <v>157</v>
      </c>
      <c r="F491" s="21">
        <v>40989</v>
      </c>
      <c r="G491" s="18">
        <v>40994</v>
      </c>
      <c r="H491" s="18">
        <v>45034</v>
      </c>
      <c r="I491" s="19">
        <v>3000</v>
      </c>
      <c r="J491" s="20" t="s">
        <v>70</v>
      </c>
      <c r="K491" s="64">
        <v>94.316999999999993</v>
      </c>
      <c r="L491" s="64">
        <v>95.593999999999994</v>
      </c>
      <c r="M491" s="64">
        <v>95.807000000000002</v>
      </c>
      <c r="N491" s="45">
        <v>11795.88</v>
      </c>
      <c r="O491" s="47">
        <v>11000</v>
      </c>
      <c r="P491" s="48">
        <v>795.88</v>
      </c>
      <c r="Q491" s="45">
        <v>4395.88</v>
      </c>
      <c r="R491" s="47">
        <v>3600</v>
      </c>
      <c r="S491" s="49">
        <v>795.88</v>
      </c>
      <c r="T491" s="48">
        <v>0</v>
      </c>
      <c r="U491" s="45">
        <v>4260.5452763499998</v>
      </c>
      <c r="V491" s="16" t="s">
        <v>113</v>
      </c>
      <c r="W491" s="45"/>
    </row>
    <row r="492" spans="1:23" s="16" customFormat="1" ht="13.5" customHeight="1" x14ac:dyDescent="0.2">
      <c r="A492" s="15">
        <v>41</v>
      </c>
      <c r="B492" s="15">
        <v>10</v>
      </c>
      <c r="C492" s="22"/>
      <c r="D492" s="16" t="s">
        <v>104</v>
      </c>
      <c r="E492" s="17">
        <v>4.5999999999999999E-2</v>
      </c>
      <c r="F492" s="21">
        <v>40975</v>
      </c>
      <c r="G492" s="18">
        <v>40980</v>
      </c>
      <c r="H492" s="18">
        <v>43330</v>
      </c>
      <c r="I492" s="19">
        <v>3000</v>
      </c>
      <c r="J492" s="20" t="s">
        <v>70</v>
      </c>
      <c r="K492" s="63">
        <v>2.6870000000000002E-2</v>
      </c>
      <c r="L492" s="63">
        <v>2.7109999999999999E-2</v>
      </c>
      <c r="M492" s="63">
        <v>2.7210000000000002E-2</v>
      </c>
      <c r="N492" s="45">
        <v>10299.24</v>
      </c>
      <c r="O492" s="47">
        <v>9810</v>
      </c>
      <c r="P492" s="48">
        <v>489.24</v>
      </c>
      <c r="Q492" s="45">
        <v>4490.08</v>
      </c>
      <c r="R492" s="47">
        <v>4000.84</v>
      </c>
      <c r="S492" s="49">
        <v>489.24</v>
      </c>
      <c r="T492" s="48">
        <v>0</v>
      </c>
      <c r="U492" s="45">
        <v>5101.0271226699997</v>
      </c>
      <c r="V492" s="16" t="s">
        <v>196</v>
      </c>
      <c r="W492" s="45"/>
    </row>
    <row r="493" spans="1:23" s="16" customFormat="1" ht="13.5" customHeight="1" x14ac:dyDescent="0.2">
      <c r="A493" s="15">
        <v>49</v>
      </c>
      <c r="B493" s="15">
        <v>3</v>
      </c>
      <c r="C493" s="22"/>
      <c r="D493" s="16" t="s">
        <v>137</v>
      </c>
      <c r="E493" s="17">
        <v>4.2000000000000003E-2</v>
      </c>
      <c r="F493" s="21">
        <v>40975</v>
      </c>
      <c r="G493" s="18">
        <v>40980</v>
      </c>
      <c r="H493" s="18">
        <v>50013</v>
      </c>
      <c r="I493" s="19">
        <v>3000</v>
      </c>
      <c r="J493" s="20" t="s">
        <v>70</v>
      </c>
      <c r="K493" s="63">
        <v>3.7589999999999998E-2</v>
      </c>
      <c r="L493" s="63">
        <v>3.959E-2</v>
      </c>
      <c r="M493" s="63">
        <v>4.1599999999999998E-2</v>
      </c>
      <c r="N493" s="45">
        <v>1320.21</v>
      </c>
      <c r="O493" s="47">
        <v>1234</v>
      </c>
      <c r="P493" s="48">
        <v>86.21</v>
      </c>
      <c r="Q493" s="45">
        <v>1320.21</v>
      </c>
      <c r="R493" s="47">
        <v>1234</v>
      </c>
      <c r="S493" s="49">
        <v>86.21</v>
      </c>
      <c r="T493" s="48">
        <v>0</v>
      </c>
      <c r="U493" s="45">
        <v>1384.6276550200002</v>
      </c>
      <c r="V493" s="16" t="s">
        <v>113</v>
      </c>
      <c r="W493" s="45"/>
    </row>
    <row r="494" spans="1:23" s="16" customFormat="1" ht="13.5" customHeight="1" x14ac:dyDescent="0.2">
      <c r="A494" s="15">
        <v>61</v>
      </c>
      <c r="B494" s="15">
        <v>6</v>
      </c>
      <c r="C494" s="22"/>
      <c r="D494" s="16" t="s">
        <v>177</v>
      </c>
      <c r="E494" s="17">
        <v>3.85E-2</v>
      </c>
      <c r="F494" s="21">
        <v>40968</v>
      </c>
      <c r="G494" s="18">
        <v>40973</v>
      </c>
      <c r="H494" s="18">
        <v>44468</v>
      </c>
      <c r="I494" s="19">
        <v>3000</v>
      </c>
      <c r="J494" s="20" t="s">
        <v>70</v>
      </c>
      <c r="K494" s="63">
        <v>3.2489999999999998E-2</v>
      </c>
      <c r="L494" s="63">
        <v>3.2620000000000003E-2</v>
      </c>
      <c r="M494" s="63">
        <v>3.2739999999999998E-2</v>
      </c>
      <c r="N494" s="45">
        <v>9756.66</v>
      </c>
      <c r="O494" s="47">
        <v>8974</v>
      </c>
      <c r="P494" s="48">
        <v>782.66</v>
      </c>
      <c r="Q494" s="45">
        <v>5853.66</v>
      </c>
      <c r="R494" s="47">
        <v>5071</v>
      </c>
      <c r="S494" s="49">
        <v>782.66</v>
      </c>
      <c r="T494" s="48">
        <v>0</v>
      </c>
      <c r="U494" s="45">
        <v>6229.2469110299999</v>
      </c>
      <c r="V494" s="16" t="s">
        <v>113</v>
      </c>
      <c r="W494" s="45"/>
    </row>
    <row r="495" spans="1:23" s="16" customFormat="1" ht="13.5" customHeight="1" x14ac:dyDescent="0.2">
      <c r="A495" s="15">
        <v>67</v>
      </c>
      <c r="B495" s="15">
        <v>2</v>
      </c>
      <c r="C495" s="22"/>
      <c r="D495" s="16" t="s">
        <v>195</v>
      </c>
      <c r="E495" s="17" t="s">
        <v>157</v>
      </c>
      <c r="F495" s="21">
        <v>40968</v>
      </c>
      <c r="G495" s="18">
        <v>40973</v>
      </c>
      <c r="H495" s="18">
        <v>42939</v>
      </c>
      <c r="I495" s="19">
        <v>3000</v>
      </c>
      <c r="J495" s="20" t="s">
        <v>70</v>
      </c>
      <c r="K495" s="64">
        <v>74.903000000000006</v>
      </c>
      <c r="L495" s="64">
        <v>77.44</v>
      </c>
      <c r="M495" s="64">
        <v>78.807000000000002</v>
      </c>
      <c r="N495" s="45">
        <v>11518.81</v>
      </c>
      <c r="O495" s="47">
        <v>11240</v>
      </c>
      <c r="P495" s="48">
        <v>278.81</v>
      </c>
      <c r="Q495" s="45">
        <v>2207.81</v>
      </c>
      <c r="R495" s="47">
        <v>1929</v>
      </c>
      <c r="S495" s="49">
        <v>278.81</v>
      </c>
      <c r="T495" s="48">
        <v>0</v>
      </c>
      <c r="U495" s="45">
        <v>2222.2906993000001</v>
      </c>
      <c r="V495" s="16" t="s">
        <v>113</v>
      </c>
      <c r="W495" s="45"/>
    </row>
    <row r="496" spans="1:23" s="16" customFormat="1" ht="13.5" customHeight="1" x14ac:dyDescent="0.2">
      <c r="A496" s="15">
        <v>41</v>
      </c>
      <c r="B496" s="15">
        <v>9</v>
      </c>
      <c r="C496" s="22"/>
      <c r="D496" s="16" t="s">
        <v>104</v>
      </c>
      <c r="E496" s="17">
        <v>4.5999999999999999E-2</v>
      </c>
      <c r="F496" s="21">
        <v>40954</v>
      </c>
      <c r="G496" s="18">
        <v>40959</v>
      </c>
      <c r="H496" s="18">
        <v>43330</v>
      </c>
      <c r="I496" s="19">
        <v>3750</v>
      </c>
      <c r="J496" s="20" t="s">
        <v>70</v>
      </c>
      <c r="K496" s="63">
        <v>2.717E-2</v>
      </c>
      <c r="L496" s="63">
        <v>2.758E-2</v>
      </c>
      <c r="M496" s="63">
        <v>2.7730000000000001E-2</v>
      </c>
      <c r="N496" s="45">
        <v>7429.05</v>
      </c>
      <c r="O496" s="47">
        <v>7429.05</v>
      </c>
      <c r="P496" s="48">
        <v>0</v>
      </c>
      <c r="Q496" s="45">
        <v>5090.05</v>
      </c>
      <c r="R496" s="47">
        <v>5090.05</v>
      </c>
      <c r="S496" s="49">
        <v>0</v>
      </c>
      <c r="T496" s="48">
        <v>0</v>
      </c>
      <c r="U496" s="45">
        <v>5758.2949706400004</v>
      </c>
      <c r="V496" s="16" t="s">
        <v>196</v>
      </c>
      <c r="W496" s="45"/>
    </row>
    <row r="497" spans="1:23" s="16" customFormat="1" ht="13.5" customHeight="1" x14ac:dyDescent="0.2">
      <c r="A497" s="15">
        <v>63</v>
      </c>
      <c r="B497" s="15">
        <v>5</v>
      </c>
      <c r="C497" s="22"/>
      <c r="D497" s="16" t="s">
        <v>181</v>
      </c>
      <c r="E497" s="17" t="s">
        <v>157</v>
      </c>
      <c r="F497" s="21">
        <v>40954</v>
      </c>
      <c r="G497" s="18">
        <v>40959</v>
      </c>
      <c r="H497" s="18">
        <v>45034</v>
      </c>
      <c r="I497" s="19">
        <v>3750</v>
      </c>
      <c r="J497" s="20" t="s">
        <v>70</v>
      </c>
      <c r="K497" s="64">
        <v>95.533000000000001</v>
      </c>
      <c r="L497" s="64">
        <v>98.492999999999995</v>
      </c>
      <c r="M497" s="64">
        <v>100.401</v>
      </c>
      <c r="N497" s="45">
        <v>6401.1</v>
      </c>
      <c r="O497" s="47">
        <v>6401.1</v>
      </c>
      <c r="P497" s="48">
        <v>0</v>
      </c>
      <c r="Q497" s="45">
        <v>3730.1</v>
      </c>
      <c r="R497" s="47">
        <v>3730.1</v>
      </c>
      <c r="S497" s="49">
        <v>0</v>
      </c>
      <c r="T497" s="48">
        <v>0</v>
      </c>
      <c r="U497" s="45">
        <v>3688.99649292</v>
      </c>
      <c r="V497" s="16" t="s">
        <v>113</v>
      </c>
      <c r="W497" s="45"/>
    </row>
    <row r="498" spans="1:23" s="16" customFormat="1" ht="13.5" customHeight="1" x14ac:dyDescent="0.2">
      <c r="A498" s="15">
        <v>60</v>
      </c>
      <c r="B498" s="15">
        <v>8</v>
      </c>
      <c r="C498" s="22"/>
      <c r="D498" s="16" t="s">
        <v>173</v>
      </c>
      <c r="E498" s="17">
        <v>3.4000000000000002E-2</v>
      </c>
      <c r="F498" s="21">
        <v>40940</v>
      </c>
      <c r="G498" s="18">
        <v>40945</v>
      </c>
      <c r="H498" s="18">
        <v>42248</v>
      </c>
      <c r="I498" s="19">
        <v>6500</v>
      </c>
      <c r="J498" s="20" t="s">
        <v>70</v>
      </c>
      <c r="K498" s="63">
        <v>1.9910000000000001E-2</v>
      </c>
      <c r="L498" s="63">
        <v>2.0250000000000001E-2</v>
      </c>
      <c r="M498" s="63">
        <v>2.0420000000000004E-2</v>
      </c>
      <c r="N498" s="45">
        <v>20453.609999999997</v>
      </c>
      <c r="O498" s="47">
        <v>19362.099999999999</v>
      </c>
      <c r="P498" s="48">
        <v>1091.51</v>
      </c>
      <c r="Q498" s="45">
        <v>9091.51</v>
      </c>
      <c r="R498" s="47">
        <v>8000</v>
      </c>
      <c r="S498" s="49">
        <v>1091.51</v>
      </c>
      <c r="T498" s="48">
        <v>0</v>
      </c>
      <c r="U498" s="45">
        <v>9649.937462670001</v>
      </c>
      <c r="V498" s="16" t="s">
        <v>113</v>
      </c>
      <c r="W498" s="45"/>
    </row>
    <row r="499" spans="1:23" s="16" customFormat="1" ht="13.5" customHeight="1" x14ac:dyDescent="0.2">
      <c r="A499" s="15">
        <v>67</v>
      </c>
      <c r="B499" s="15">
        <v>1</v>
      </c>
      <c r="C499" s="22"/>
      <c r="D499" s="16" t="s">
        <v>195</v>
      </c>
      <c r="E499" s="17" t="s">
        <v>157</v>
      </c>
      <c r="F499" s="21">
        <v>40926</v>
      </c>
      <c r="G499" s="18">
        <v>40931</v>
      </c>
      <c r="H499" s="18">
        <v>42939</v>
      </c>
      <c r="I499" s="19">
        <v>7500</v>
      </c>
      <c r="J499" s="20" t="s">
        <v>70</v>
      </c>
      <c r="K499" s="64">
        <v>79.242000000000004</v>
      </c>
      <c r="L499" s="64">
        <v>88.85</v>
      </c>
      <c r="M499" s="64">
        <v>92.707999999999998</v>
      </c>
      <c r="N499" s="45">
        <v>9846.01</v>
      </c>
      <c r="O499" s="47">
        <v>9610.01</v>
      </c>
      <c r="P499" s="48">
        <v>236</v>
      </c>
      <c r="Q499" s="45">
        <v>8181.01</v>
      </c>
      <c r="R499" s="47">
        <v>7945.01</v>
      </c>
      <c r="S499" s="49">
        <v>236</v>
      </c>
      <c r="T499" s="48">
        <v>0</v>
      </c>
      <c r="U499" s="45">
        <v>8164.94</v>
      </c>
      <c r="V499" s="16" t="s">
        <v>113</v>
      </c>
      <c r="W499" s="45"/>
    </row>
    <row r="500" spans="1:23" s="16" customFormat="1" ht="13.5" customHeight="1" x14ac:dyDescent="0.2">
      <c r="A500" s="15">
        <v>62</v>
      </c>
      <c r="B500" s="15">
        <v>6</v>
      </c>
      <c r="C500" s="22"/>
      <c r="D500" s="16" t="s">
        <v>179</v>
      </c>
      <c r="E500" s="17">
        <v>2.75E-2</v>
      </c>
      <c r="F500" s="21">
        <v>40912</v>
      </c>
      <c r="G500" s="18">
        <v>40917</v>
      </c>
      <c r="H500" s="18">
        <v>41729</v>
      </c>
      <c r="I500" s="19">
        <v>6500</v>
      </c>
      <c r="J500" s="20" t="s">
        <v>70</v>
      </c>
      <c r="K500" s="63">
        <v>1.9089999999999999E-2</v>
      </c>
      <c r="L500" s="63">
        <v>1.9539999999999998E-2</v>
      </c>
      <c r="M500" s="63">
        <v>1.9869999999999999E-2</v>
      </c>
      <c r="N500" s="45">
        <v>17274.11</v>
      </c>
      <c r="O500" s="47">
        <v>16323.7</v>
      </c>
      <c r="P500" s="48">
        <v>950.41</v>
      </c>
      <c r="Q500" s="45">
        <v>8950.41</v>
      </c>
      <c r="R500" s="47">
        <v>8000</v>
      </c>
      <c r="S500" s="49">
        <v>950.41</v>
      </c>
      <c r="T500" s="48">
        <v>3092.12</v>
      </c>
      <c r="U500" s="45">
        <v>9315.8476940699984</v>
      </c>
      <c r="V500" s="16" t="s">
        <v>113</v>
      </c>
      <c r="W500" s="45"/>
    </row>
    <row r="501" spans="1:23" s="16" customFormat="1" ht="13.5" customHeight="1" x14ac:dyDescent="0.2">
      <c r="A501" s="15">
        <v>63</v>
      </c>
      <c r="B501" s="15">
        <v>4</v>
      </c>
      <c r="C501" s="22"/>
      <c r="D501" s="16" t="s">
        <v>181</v>
      </c>
      <c r="E501" s="17" t="s">
        <v>157</v>
      </c>
      <c r="F501" s="21">
        <v>40884</v>
      </c>
      <c r="G501" s="18">
        <v>40889</v>
      </c>
      <c r="H501" s="18">
        <v>45034</v>
      </c>
      <c r="I501" s="19">
        <v>7000</v>
      </c>
      <c r="J501" s="20" t="s">
        <v>70</v>
      </c>
      <c r="K501" s="64">
        <v>94.751999999999995</v>
      </c>
      <c r="L501" s="64">
        <v>103.81399999999999</v>
      </c>
      <c r="M501" s="64">
        <v>106.33</v>
      </c>
      <c r="N501" s="45">
        <v>5651.1</v>
      </c>
      <c r="O501" s="47">
        <v>5649.1</v>
      </c>
      <c r="P501" s="48">
        <v>2</v>
      </c>
      <c r="Q501" s="45">
        <v>3036.1</v>
      </c>
      <c r="R501" s="47">
        <v>3034.1</v>
      </c>
      <c r="S501" s="49">
        <v>2</v>
      </c>
      <c r="T501" s="48">
        <v>3963.9</v>
      </c>
      <c r="U501" s="45">
        <v>2971.7979462799999</v>
      </c>
      <c r="V501" s="16" t="s">
        <v>113</v>
      </c>
      <c r="W501" s="45"/>
    </row>
    <row r="502" spans="1:23" s="16" customFormat="1" ht="13.5" customHeight="1" x14ac:dyDescent="0.2">
      <c r="A502" s="15">
        <v>51</v>
      </c>
      <c r="B502" s="15">
        <v>13</v>
      </c>
      <c r="C502" s="22"/>
      <c r="D502" s="16" t="s">
        <v>142</v>
      </c>
      <c r="E502" s="17">
        <v>0.04</v>
      </c>
      <c r="F502" s="21">
        <v>40877</v>
      </c>
      <c r="G502" s="18">
        <v>40882</v>
      </c>
      <c r="H502" s="18">
        <v>42836</v>
      </c>
      <c r="I502" s="19">
        <v>8000</v>
      </c>
      <c r="J502" s="20" t="s">
        <v>70</v>
      </c>
      <c r="K502" s="63">
        <v>3.4209999999999997E-2</v>
      </c>
      <c r="L502" s="63">
        <v>3.526E-2</v>
      </c>
      <c r="M502" s="63">
        <v>3.569E-2</v>
      </c>
      <c r="N502" s="45">
        <v>16587.21</v>
      </c>
      <c r="O502" s="47">
        <v>15424</v>
      </c>
      <c r="P502" s="48">
        <v>1163.21</v>
      </c>
      <c r="Q502" s="45">
        <v>8792.2099999999991</v>
      </c>
      <c r="R502" s="47">
        <v>7629</v>
      </c>
      <c r="S502" s="49">
        <v>1163.21</v>
      </c>
      <c r="T502" s="48">
        <v>2774.05</v>
      </c>
      <c r="U502" s="45">
        <v>9219.3942060000008</v>
      </c>
      <c r="V502" s="16" t="s">
        <v>113</v>
      </c>
      <c r="W502" s="45"/>
    </row>
    <row r="503" spans="1:23" s="16" customFormat="1" ht="13.5" customHeight="1" x14ac:dyDescent="0.2">
      <c r="A503" s="15">
        <v>61</v>
      </c>
      <c r="B503" s="15">
        <v>5</v>
      </c>
      <c r="C503" s="22"/>
      <c r="D503" s="16" t="s">
        <v>177</v>
      </c>
      <c r="E503" s="17">
        <v>3.85E-2</v>
      </c>
      <c r="F503" s="21">
        <v>40863</v>
      </c>
      <c r="G503" s="18">
        <v>40868</v>
      </c>
      <c r="H503" s="18">
        <v>44468</v>
      </c>
      <c r="I503" s="19">
        <v>7000</v>
      </c>
      <c r="J503" s="20" t="s">
        <v>70</v>
      </c>
      <c r="K503" s="63">
        <v>3.8240000000000003E-2</v>
      </c>
      <c r="L503" s="63">
        <v>3.8640000000000001E-2</v>
      </c>
      <c r="M503" s="63">
        <v>3.8739999999999997E-2</v>
      </c>
      <c r="N503" s="45">
        <v>15160.36</v>
      </c>
      <c r="O503" s="47">
        <v>14730.1</v>
      </c>
      <c r="P503" s="48">
        <v>430.26</v>
      </c>
      <c r="Q503" s="45">
        <v>6730.26</v>
      </c>
      <c r="R503" s="47">
        <v>6300</v>
      </c>
      <c r="S503" s="49">
        <v>430.26</v>
      </c>
      <c r="T503" s="48">
        <v>0</v>
      </c>
      <c r="U503" s="45">
        <v>6759.7534116799998</v>
      </c>
      <c r="V503" s="16" t="s">
        <v>113</v>
      </c>
      <c r="W503" s="45"/>
    </row>
    <row r="504" spans="1:23" s="16" customFormat="1" ht="13.5" customHeight="1" x14ac:dyDescent="0.2">
      <c r="A504" s="15">
        <v>58</v>
      </c>
      <c r="B504" s="15">
        <v>13</v>
      </c>
      <c r="C504" s="22" t="s">
        <v>193</v>
      </c>
      <c r="D504" s="16" t="s">
        <v>161</v>
      </c>
      <c r="E504" s="17">
        <v>5.7000000000000002E-2</v>
      </c>
      <c r="F504" s="21">
        <v>40849</v>
      </c>
      <c r="G504" s="18">
        <v>40854</v>
      </c>
      <c r="H504" s="18">
        <v>45437</v>
      </c>
      <c r="I504" s="19">
        <v>5000</v>
      </c>
      <c r="J504" s="20" t="s">
        <v>70</v>
      </c>
      <c r="K504" s="63">
        <v>3.4660000000000003E-2</v>
      </c>
      <c r="L504" s="63">
        <v>3.5099999999999999E-2</v>
      </c>
      <c r="M504" s="63">
        <v>3.5499999999999997E-2</v>
      </c>
      <c r="N504" s="45">
        <v>2768.5</v>
      </c>
      <c r="O504" s="47">
        <v>2768.5</v>
      </c>
      <c r="P504" s="48">
        <v>0</v>
      </c>
      <c r="Q504" s="45">
        <v>2618.5</v>
      </c>
      <c r="R504" s="47">
        <v>2618.5</v>
      </c>
      <c r="S504" s="49">
        <v>0</v>
      </c>
      <c r="T504" s="48">
        <v>3397.35</v>
      </c>
      <c r="U504" s="45">
        <v>9230.1524525000004</v>
      </c>
      <c r="V504" s="16" t="s">
        <v>113</v>
      </c>
      <c r="W504" s="45"/>
    </row>
    <row r="505" spans="1:23" s="16" customFormat="1" ht="13.5" customHeight="1" x14ac:dyDescent="0.2">
      <c r="A505" s="15">
        <v>62</v>
      </c>
      <c r="B505" s="15">
        <v>5</v>
      </c>
      <c r="C505" s="22"/>
      <c r="D505" s="16" t="s">
        <v>179</v>
      </c>
      <c r="E505" s="17">
        <v>2.75E-2</v>
      </c>
      <c r="F505" s="21">
        <v>40842</v>
      </c>
      <c r="G505" s="18">
        <v>40847</v>
      </c>
      <c r="H505" s="18">
        <v>41729</v>
      </c>
      <c r="I505" s="19">
        <v>8000</v>
      </c>
      <c r="J505" s="20" t="s">
        <v>70</v>
      </c>
      <c r="K505" s="63">
        <v>1.5779999999999999E-2</v>
      </c>
      <c r="L505" s="63">
        <v>1.5990000000000001E-2</v>
      </c>
      <c r="M505" s="63">
        <v>1.6330000000000001E-2</v>
      </c>
      <c r="N505" s="45">
        <v>20141.41</v>
      </c>
      <c r="O505" s="47">
        <v>19725.05</v>
      </c>
      <c r="P505" s="48">
        <v>416.36</v>
      </c>
      <c r="Q505" s="45">
        <v>7216.36</v>
      </c>
      <c r="R505" s="47">
        <v>6800</v>
      </c>
      <c r="S505" s="49">
        <v>416.36</v>
      </c>
      <c r="T505" s="48">
        <v>0</v>
      </c>
      <c r="U505" s="45">
        <v>7544.3181827900007</v>
      </c>
      <c r="V505" s="16" t="s">
        <v>113</v>
      </c>
      <c r="W505" s="45"/>
    </row>
    <row r="506" spans="1:23" s="16" customFormat="1" ht="13.5" customHeight="1" x14ac:dyDescent="0.2">
      <c r="A506" s="15">
        <v>63</v>
      </c>
      <c r="B506" s="15">
        <v>3</v>
      </c>
      <c r="C506" s="22"/>
      <c r="D506" s="16" t="s">
        <v>181</v>
      </c>
      <c r="E506" s="17" t="s">
        <v>157</v>
      </c>
      <c r="F506" s="21">
        <v>40835</v>
      </c>
      <c r="G506" s="18">
        <v>40840</v>
      </c>
      <c r="H506" s="18">
        <v>45034</v>
      </c>
      <c r="I506" s="19">
        <v>8000</v>
      </c>
      <c r="J506" s="20" t="s">
        <v>70</v>
      </c>
      <c r="K506" s="64">
        <v>45.713000000000001</v>
      </c>
      <c r="L506" s="64">
        <v>49.503</v>
      </c>
      <c r="M506" s="64">
        <v>50.673000000000002</v>
      </c>
      <c r="N506" s="45">
        <v>11250.4</v>
      </c>
      <c r="O506" s="47">
        <v>10729.21</v>
      </c>
      <c r="P506" s="48">
        <v>521.19000000000005</v>
      </c>
      <c r="Q506" s="45">
        <v>7469</v>
      </c>
      <c r="R506" s="47">
        <v>6947.81</v>
      </c>
      <c r="S506" s="49">
        <v>521.19000000000005</v>
      </c>
      <c r="T506" s="48">
        <v>0</v>
      </c>
      <c r="U506" s="45">
        <v>7686.7183590000004</v>
      </c>
      <c r="V506" s="16" t="s">
        <v>113</v>
      </c>
      <c r="W506" s="45"/>
    </row>
    <row r="507" spans="1:23" s="16" customFormat="1" ht="13.5" customHeight="1" x14ac:dyDescent="0.2">
      <c r="A507" s="15">
        <v>61</v>
      </c>
      <c r="B507" s="15">
        <v>4</v>
      </c>
      <c r="C507" s="22"/>
      <c r="D507" s="16" t="s">
        <v>177</v>
      </c>
      <c r="E507" s="17">
        <v>3.85E-2</v>
      </c>
      <c r="F507" s="21">
        <v>40821</v>
      </c>
      <c r="G507" s="18">
        <v>40826</v>
      </c>
      <c r="H507" s="18">
        <v>44468</v>
      </c>
      <c r="I507" s="19">
        <v>7000</v>
      </c>
      <c r="J507" s="20" t="s">
        <v>70</v>
      </c>
      <c r="K507" s="63">
        <v>3.1220000000000005E-2</v>
      </c>
      <c r="L507" s="63">
        <v>3.1660000000000001E-2</v>
      </c>
      <c r="M507" s="63">
        <v>3.2009999999999997E-2</v>
      </c>
      <c r="N507" s="45">
        <v>9203.6</v>
      </c>
      <c r="O507" s="47">
        <v>9040.01</v>
      </c>
      <c r="P507" s="48">
        <v>163.59</v>
      </c>
      <c r="Q507" s="45">
        <v>6203.6</v>
      </c>
      <c r="R507" s="47">
        <v>6040.01</v>
      </c>
      <c r="S507" s="49">
        <v>163.59</v>
      </c>
      <c r="T507" s="48">
        <v>0</v>
      </c>
      <c r="U507" s="45">
        <v>6568.94346408</v>
      </c>
      <c r="V507" s="16" t="s">
        <v>113</v>
      </c>
      <c r="W507" s="45"/>
    </row>
    <row r="508" spans="1:23" s="16" customFormat="1" ht="13.5" customHeight="1" x14ac:dyDescent="0.2">
      <c r="A508" s="15">
        <v>62</v>
      </c>
      <c r="B508" s="15">
        <v>4</v>
      </c>
      <c r="C508" s="22"/>
      <c r="D508" s="16" t="s">
        <v>179</v>
      </c>
      <c r="E508" s="17">
        <v>2.75E-2</v>
      </c>
      <c r="F508" s="21">
        <v>40807</v>
      </c>
      <c r="G508" s="18">
        <v>40812</v>
      </c>
      <c r="H508" s="18">
        <v>41729</v>
      </c>
      <c r="I508" s="19">
        <v>8000</v>
      </c>
      <c r="J508" s="20" t="s">
        <v>70</v>
      </c>
      <c r="K508" s="63">
        <v>1.5800000000000002E-2</v>
      </c>
      <c r="L508" s="63">
        <v>1.6330000000000001E-2</v>
      </c>
      <c r="M508" s="63">
        <v>1.6490000000000001E-2</v>
      </c>
      <c r="N508" s="45">
        <v>17763.72</v>
      </c>
      <c r="O508" s="47">
        <v>16709.91</v>
      </c>
      <c r="P508" s="48">
        <v>1053.81</v>
      </c>
      <c r="Q508" s="45">
        <v>8197.7199999999993</v>
      </c>
      <c r="R508" s="47">
        <v>7143.91</v>
      </c>
      <c r="S508" s="49">
        <v>1053.81</v>
      </c>
      <c r="T508" s="48">
        <v>0</v>
      </c>
      <c r="U508" s="45">
        <v>8551.1008392299991</v>
      </c>
      <c r="V508" s="16" t="s">
        <v>113</v>
      </c>
      <c r="W508" s="45"/>
    </row>
    <row r="509" spans="1:23" s="16" customFormat="1" ht="13.5" customHeight="1" x14ac:dyDescent="0.2">
      <c r="A509" s="15">
        <v>55</v>
      </c>
      <c r="B509" s="15">
        <v>10</v>
      </c>
      <c r="C509" s="22"/>
      <c r="D509" s="16" t="s">
        <v>156</v>
      </c>
      <c r="E509" s="17" t="s">
        <v>157</v>
      </c>
      <c r="F509" s="21">
        <v>40800</v>
      </c>
      <c r="G509" s="18">
        <v>40805</v>
      </c>
      <c r="H509" s="18">
        <v>42670</v>
      </c>
      <c r="I509" s="19">
        <v>8000</v>
      </c>
      <c r="J509" s="20" t="s">
        <v>70</v>
      </c>
      <c r="K509" s="64">
        <v>21.204000000000001</v>
      </c>
      <c r="L509" s="64">
        <v>24.672999999999998</v>
      </c>
      <c r="M509" s="64">
        <v>27.33</v>
      </c>
      <c r="N509" s="45">
        <v>17330.89</v>
      </c>
      <c r="O509" s="47">
        <v>16544.099999999999</v>
      </c>
      <c r="P509" s="48">
        <v>786.79</v>
      </c>
      <c r="Q509" s="45">
        <v>7786.79</v>
      </c>
      <c r="R509" s="47">
        <v>7000</v>
      </c>
      <c r="S509" s="49">
        <v>786.79</v>
      </c>
      <c r="T509" s="48">
        <v>2260.14</v>
      </c>
      <c r="U509" s="45">
        <v>7742.31940734</v>
      </c>
      <c r="V509" s="16" t="s">
        <v>113</v>
      </c>
      <c r="W509" s="45"/>
    </row>
    <row r="510" spans="1:23" s="16" customFormat="1" ht="13.5" customHeight="1" x14ac:dyDescent="0.2">
      <c r="A510" s="15">
        <v>58</v>
      </c>
      <c r="B510" s="15">
        <v>12</v>
      </c>
      <c r="C510" s="22"/>
      <c r="D510" s="16" t="s">
        <v>161</v>
      </c>
      <c r="E510" s="17">
        <v>5.7000000000000002E-2</v>
      </c>
      <c r="F510" s="21">
        <v>40793</v>
      </c>
      <c r="G510" s="18">
        <v>40798</v>
      </c>
      <c r="H510" s="18">
        <v>45437</v>
      </c>
      <c r="I510" s="19">
        <v>8000</v>
      </c>
      <c r="J510" s="20" t="s">
        <v>70</v>
      </c>
      <c r="K510" s="63">
        <v>3.1359999999999999E-2</v>
      </c>
      <c r="L510" s="63">
        <v>3.193E-2</v>
      </c>
      <c r="M510" s="63">
        <v>3.252E-2</v>
      </c>
      <c r="N510" s="45">
        <v>6931.05</v>
      </c>
      <c r="O510" s="47">
        <v>6931.05</v>
      </c>
      <c r="P510" s="48">
        <v>0</v>
      </c>
      <c r="Q510" s="45">
        <v>6256.05</v>
      </c>
      <c r="R510" s="47">
        <v>6256.05</v>
      </c>
      <c r="S510" s="49">
        <v>0</v>
      </c>
      <c r="T510" s="48">
        <v>0</v>
      </c>
      <c r="U510" s="45">
        <v>7978.28584374</v>
      </c>
      <c r="V510" s="16" t="s">
        <v>113</v>
      </c>
      <c r="W510" s="45"/>
    </row>
    <row r="511" spans="1:23" s="16" customFormat="1" ht="13.5" customHeight="1" x14ac:dyDescent="0.2">
      <c r="A511" s="15">
        <v>51</v>
      </c>
      <c r="B511" s="15">
        <v>12</v>
      </c>
      <c r="C511" s="22"/>
      <c r="D511" s="16" t="s">
        <v>142</v>
      </c>
      <c r="E511" s="17">
        <v>0.04</v>
      </c>
      <c r="F511" s="21">
        <v>40765</v>
      </c>
      <c r="G511" s="18">
        <v>40770</v>
      </c>
      <c r="H511" s="18">
        <v>42836</v>
      </c>
      <c r="I511" s="19">
        <v>8000</v>
      </c>
      <c r="J511" s="20" t="s">
        <v>70</v>
      </c>
      <c r="K511" s="63">
        <v>2.8510000000000001E-2</v>
      </c>
      <c r="L511" s="63">
        <v>2.8770000000000004E-2</v>
      </c>
      <c r="M511" s="63">
        <v>2.8979999999999995E-2</v>
      </c>
      <c r="N511" s="45">
        <v>9647.4500000000007</v>
      </c>
      <c r="O511" s="47">
        <v>9450.1</v>
      </c>
      <c r="P511" s="48">
        <v>197.35</v>
      </c>
      <c r="Q511" s="45">
        <v>7282.4500000000007</v>
      </c>
      <c r="R511" s="47">
        <v>7085.1</v>
      </c>
      <c r="S511" s="49">
        <v>197.35</v>
      </c>
      <c r="T511" s="48">
        <v>0</v>
      </c>
      <c r="U511" s="45">
        <v>7803.1499828399983</v>
      </c>
      <c r="V511" s="16" t="s">
        <v>113</v>
      </c>
      <c r="W511" s="67"/>
    </row>
    <row r="512" spans="1:23" s="16" customFormat="1" ht="13.5" customHeight="1" x14ac:dyDescent="0.2">
      <c r="A512" s="15">
        <v>63</v>
      </c>
      <c r="B512" s="15">
        <v>2</v>
      </c>
      <c r="C512" s="22"/>
      <c r="D512" s="16" t="s">
        <v>181</v>
      </c>
      <c r="E512" s="17" t="s">
        <v>157</v>
      </c>
      <c r="F512" s="21">
        <v>40744</v>
      </c>
      <c r="G512" s="18">
        <v>40749</v>
      </c>
      <c r="H512" s="18">
        <v>45034</v>
      </c>
      <c r="I512" s="19">
        <v>8000</v>
      </c>
      <c r="J512" s="20" t="s">
        <v>70</v>
      </c>
      <c r="K512" s="64">
        <v>45.514000000000003</v>
      </c>
      <c r="L512" s="64">
        <v>48.569000000000003</v>
      </c>
      <c r="M512" s="64">
        <v>51.54</v>
      </c>
      <c r="N512" s="45">
        <v>16896.009999999998</v>
      </c>
      <c r="O512" s="47">
        <v>16846.009999999998</v>
      </c>
      <c r="P512" s="48">
        <v>50</v>
      </c>
      <c r="Q512" s="45">
        <v>6850</v>
      </c>
      <c r="R512" s="47">
        <v>6800</v>
      </c>
      <c r="S512" s="49">
        <v>50</v>
      </c>
      <c r="T512" s="48">
        <v>0</v>
      </c>
      <c r="U512" s="45">
        <v>7015.1893701299996</v>
      </c>
      <c r="V512" s="16" t="s">
        <v>113</v>
      </c>
      <c r="W512" s="45"/>
    </row>
    <row r="513" spans="1:23" s="16" customFormat="1" ht="13.5" customHeight="1" x14ac:dyDescent="0.2">
      <c r="A513" s="15">
        <v>62</v>
      </c>
      <c r="B513" s="15">
        <v>3</v>
      </c>
      <c r="C513" s="22"/>
      <c r="D513" s="16" t="s">
        <v>179</v>
      </c>
      <c r="E513" s="17">
        <v>2.75E-2</v>
      </c>
      <c r="F513" s="21">
        <v>40716</v>
      </c>
      <c r="G513" s="18">
        <v>40721</v>
      </c>
      <c r="H513" s="18">
        <v>41729</v>
      </c>
      <c r="I513" s="19">
        <v>8000</v>
      </c>
      <c r="J513" s="20" t="s">
        <v>70</v>
      </c>
      <c r="K513" s="63">
        <v>2.18E-2</v>
      </c>
      <c r="L513" s="63">
        <v>2.2179999999999998E-2</v>
      </c>
      <c r="M513" s="63">
        <v>2.2550000000000001E-2</v>
      </c>
      <c r="N513" s="45">
        <v>14237.21</v>
      </c>
      <c r="O513" s="47">
        <v>14015</v>
      </c>
      <c r="P513" s="48">
        <v>222.21</v>
      </c>
      <c r="Q513" s="45">
        <v>7022.21</v>
      </c>
      <c r="R513" s="47">
        <v>6800</v>
      </c>
      <c r="S513" s="49">
        <v>222.21</v>
      </c>
      <c r="T513" s="48">
        <v>0</v>
      </c>
      <c r="U513" s="45">
        <v>7184.22617954</v>
      </c>
      <c r="V513" s="16" t="s">
        <v>113</v>
      </c>
      <c r="W513" s="45"/>
    </row>
    <row r="514" spans="1:23" s="16" customFormat="1" ht="13.5" customHeight="1" x14ac:dyDescent="0.2">
      <c r="A514" s="15">
        <v>58</v>
      </c>
      <c r="B514" s="15">
        <v>11</v>
      </c>
      <c r="C514" s="22"/>
      <c r="D514" s="16" t="s">
        <v>161</v>
      </c>
      <c r="E514" s="17">
        <v>5.7000000000000002E-2</v>
      </c>
      <c r="F514" s="21">
        <v>40702</v>
      </c>
      <c r="G514" s="18">
        <v>40707</v>
      </c>
      <c r="H514" s="18">
        <v>45437</v>
      </c>
      <c r="I514" s="19">
        <v>6000</v>
      </c>
      <c r="J514" s="20" t="s">
        <v>70</v>
      </c>
      <c r="K514" s="63">
        <v>3.8390000000000001E-2</v>
      </c>
      <c r="L514" s="63">
        <v>3.848E-2</v>
      </c>
      <c r="M514" s="63">
        <v>3.8550000000000001E-2</v>
      </c>
      <c r="N514" s="45">
        <v>12103.12</v>
      </c>
      <c r="O514" s="47">
        <v>11568</v>
      </c>
      <c r="P514" s="48">
        <v>535.12</v>
      </c>
      <c r="Q514" s="45">
        <v>5773.12</v>
      </c>
      <c r="R514" s="47">
        <v>5238</v>
      </c>
      <c r="S514" s="49">
        <v>535.12</v>
      </c>
      <c r="T514" s="48">
        <v>0</v>
      </c>
      <c r="U514" s="45">
        <v>6863.9922239999996</v>
      </c>
      <c r="V514" s="16" t="s">
        <v>113</v>
      </c>
    </row>
    <row r="515" spans="1:23" s="16" customFormat="1" ht="13.5" customHeight="1" x14ac:dyDescent="0.2">
      <c r="A515" s="15">
        <v>55</v>
      </c>
      <c r="B515" s="15">
        <v>9</v>
      </c>
      <c r="C515" s="22"/>
      <c r="D515" s="16" t="s">
        <v>156</v>
      </c>
      <c r="E515" s="17" t="s">
        <v>157</v>
      </c>
      <c r="F515" s="21">
        <v>40688</v>
      </c>
      <c r="G515" s="18">
        <v>40693</v>
      </c>
      <c r="H515" s="18">
        <v>42670</v>
      </c>
      <c r="I515" s="19">
        <v>7000</v>
      </c>
      <c r="J515" s="20" t="s">
        <v>70</v>
      </c>
      <c r="K515" s="64">
        <v>16.937000000000001</v>
      </c>
      <c r="L515" s="64">
        <v>22.535</v>
      </c>
      <c r="M515" s="64">
        <v>24.082000000000001</v>
      </c>
      <c r="N515" s="45">
        <v>15908.3</v>
      </c>
      <c r="O515" s="47">
        <v>15537.5</v>
      </c>
      <c r="P515" s="48">
        <v>370.8</v>
      </c>
      <c r="Q515" s="45">
        <v>6566.8</v>
      </c>
      <c r="R515" s="47">
        <v>6196</v>
      </c>
      <c r="S515" s="49">
        <v>370.8</v>
      </c>
      <c r="T515" s="48">
        <v>0</v>
      </c>
      <c r="U515" s="45">
        <v>6499.6682553299997</v>
      </c>
      <c r="V515" s="16" t="s">
        <v>113</v>
      </c>
    </row>
    <row r="516" spans="1:23" s="16" customFormat="1" ht="13.5" customHeight="1" x14ac:dyDescent="0.2">
      <c r="A516" s="15">
        <v>61</v>
      </c>
      <c r="B516" s="15">
        <v>3</v>
      </c>
      <c r="C516" s="22"/>
      <c r="D516" s="16" t="s">
        <v>177</v>
      </c>
      <c r="E516" s="17">
        <v>3.85E-2</v>
      </c>
      <c r="F516" s="21">
        <v>40674</v>
      </c>
      <c r="G516" s="18">
        <v>40679</v>
      </c>
      <c r="H516" s="18">
        <v>44468</v>
      </c>
      <c r="I516" s="19">
        <v>6000</v>
      </c>
      <c r="J516" s="20" t="s">
        <v>70</v>
      </c>
      <c r="K516" s="63">
        <v>3.7999999999999999E-2</v>
      </c>
      <c r="L516" s="63">
        <v>3.8399999999999997E-2</v>
      </c>
      <c r="M516" s="63">
        <v>3.8609999999999998E-2</v>
      </c>
      <c r="N516" s="45">
        <v>8798</v>
      </c>
      <c r="O516" s="47">
        <v>8798</v>
      </c>
      <c r="P516" s="48">
        <v>0</v>
      </c>
      <c r="Q516" s="45">
        <v>5100</v>
      </c>
      <c r="R516" s="47">
        <v>5100</v>
      </c>
      <c r="S516" s="49">
        <v>0</v>
      </c>
      <c r="T516" s="48">
        <v>0</v>
      </c>
      <c r="U516" s="45">
        <v>5195.1744832699997</v>
      </c>
      <c r="V516" s="16" t="s">
        <v>113</v>
      </c>
    </row>
    <row r="517" spans="1:23" s="16" customFormat="1" ht="13.5" customHeight="1" x14ac:dyDescent="0.2">
      <c r="A517" s="15">
        <v>62</v>
      </c>
      <c r="B517" s="15">
        <v>2</v>
      </c>
      <c r="C517" s="22"/>
      <c r="D517" s="16" t="s">
        <v>179</v>
      </c>
      <c r="E517" s="17">
        <v>2.75E-2</v>
      </c>
      <c r="F517" s="21">
        <v>40660</v>
      </c>
      <c r="G517" s="18">
        <v>40665</v>
      </c>
      <c r="H517" s="18">
        <v>41729</v>
      </c>
      <c r="I517" s="19">
        <v>8000</v>
      </c>
      <c r="J517" s="20" t="s">
        <v>70</v>
      </c>
      <c r="K517" s="63">
        <v>2.4590000000000001E-2</v>
      </c>
      <c r="L517" s="63">
        <v>2.5020000000000001E-2</v>
      </c>
      <c r="M517" s="63">
        <v>2.513E-2</v>
      </c>
      <c r="N517" s="45">
        <v>24407.66</v>
      </c>
      <c r="O517" s="47">
        <v>23575.1</v>
      </c>
      <c r="P517" s="48">
        <v>832.56</v>
      </c>
      <c r="Q517" s="45">
        <v>7632.5599999999995</v>
      </c>
      <c r="R517" s="47">
        <v>6800</v>
      </c>
      <c r="S517" s="49">
        <v>832.56</v>
      </c>
      <c r="T517" s="48">
        <v>0</v>
      </c>
      <c r="U517" s="45">
        <v>7722.0412057899994</v>
      </c>
      <c r="V517" s="16" t="s">
        <v>113</v>
      </c>
    </row>
    <row r="518" spans="1:23" s="16" customFormat="1" ht="13.5" customHeight="1" x14ac:dyDescent="0.2">
      <c r="A518" s="15">
        <v>63</v>
      </c>
      <c r="B518" s="15">
        <v>1</v>
      </c>
      <c r="C518" s="22"/>
      <c r="D518" s="16" t="s">
        <v>181</v>
      </c>
      <c r="E518" s="17" t="s">
        <v>157</v>
      </c>
      <c r="F518" s="21">
        <v>40646</v>
      </c>
      <c r="G518" s="18">
        <v>40651</v>
      </c>
      <c r="H518" s="18">
        <v>45034</v>
      </c>
      <c r="I518" s="19">
        <v>8000</v>
      </c>
      <c r="J518" s="20" t="s">
        <v>70</v>
      </c>
      <c r="K518" s="64">
        <v>44.707000000000001</v>
      </c>
      <c r="L518" s="64">
        <v>46.514000000000003</v>
      </c>
      <c r="M518" s="64">
        <v>46.609000000000002</v>
      </c>
      <c r="N518" s="45">
        <v>20196.77</v>
      </c>
      <c r="O518" s="47">
        <v>19224.5</v>
      </c>
      <c r="P518" s="48">
        <v>972.27</v>
      </c>
      <c r="Q518" s="45">
        <v>7772.27</v>
      </c>
      <c r="R518" s="47">
        <v>6800</v>
      </c>
      <c r="S518" s="49">
        <v>972.27</v>
      </c>
      <c r="T518" s="48">
        <v>0</v>
      </c>
      <c r="U518" s="45">
        <v>7921.8175840000004</v>
      </c>
      <c r="V518" s="16" t="s">
        <v>113</v>
      </c>
    </row>
    <row r="519" spans="1:23" s="16" customFormat="1" ht="13.5" customHeight="1" x14ac:dyDescent="0.2">
      <c r="A519" s="15">
        <v>51</v>
      </c>
      <c r="B519" s="15">
        <v>11</v>
      </c>
      <c r="C519" s="22"/>
      <c r="D519" s="16" t="s">
        <v>142</v>
      </c>
      <c r="E519" s="17">
        <v>0.04</v>
      </c>
      <c r="F519" s="21">
        <v>40639</v>
      </c>
      <c r="G519" s="18">
        <v>40644</v>
      </c>
      <c r="H519" s="18">
        <v>42836</v>
      </c>
      <c r="I519" s="19">
        <v>7000</v>
      </c>
      <c r="J519" s="20" t="s">
        <v>70</v>
      </c>
      <c r="K519" s="63">
        <v>3.5900000000000001E-2</v>
      </c>
      <c r="L519" s="63">
        <v>3.603E-2</v>
      </c>
      <c r="M519" s="63">
        <v>3.6119999999999999E-2</v>
      </c>
      <c r="N519" s="45">
        <v>15271.810000000001</v>
      </c>
      <c r="O519" s="47">
        <v>14458.1</v>
      </c>
      <c r="P519" s="48">
        <v>813.71</v>
      </c>
      <c r="Q519" s="45">
        <v>6775.81</v>
      </c>
      <c r="R519" s="47">
        <v>5962.1</v>
      </c>
      <c r="S519" s="49">
        <v>813.71</v>
      </c>
      <c r="T519" s="48">
        <v>0</v>
      </c>
      <c r="U519" s="45">
        <v>6918.9528410000003</v>
      </c>
      <c r="V519" s="16" t="s">
        <v>113</v>
      </c>
    </row>
    <row r="520" spans="1:23" s="16" customFormat="1" ht="13.5" customHeight="1" x14ac:dyDescent="0.2">
      <c r="A520" s="15">
        <v>55</v>
      </c>
      <c r="B520" s="15">
        <v>8</v>
      </c>
      <c r="C520" s="22" t="s">
        <v>180</v>
      </c>
      <c r="D520" s="16" t="s">
        <v>156</v>
      </c>
      <c r="E520" s="17" t="s">
        <v>157</v>
      </c>
      <c r="F520" s="21">
        <v>40625</v>
      </c>
      <c r="G520" s="18">
        <v>40630</v>
      </c>
      <c r="H520" s="18">
        <v>42670</v>
      </c>
      <c r="I520" s="19">
        <v>7000</v>
      </c>
      <c r="J520" s="20" t="s">
        <v>70</v>
      </c>
      <c r="K520" s="64">
        <v>29.302</v>
      </c>
      <c r="L520" s="64">
        <v>30.622</v>
      </c>
      <c r="M520" s="64">
        <v>31.187999999999999</v>
      </c>
      <c r="N520" s="45">
        <v>21642.91</v>
      </c>
      <c r="O520" s="47">
        <v>20698.099999999999</v>
      </c>
      <c r="P520" s="48">
        <v>944.81</v>
      </c>
      <c r="Q520" s="45">
        <v>6894.8099999999995</v>
      </c>
      <c r="R520" s="47">
        <v>5950</v>
      </c>
      <c r="S520" s="49">
        <v>944.81</v>
      </c>
      <c r="T520" s="48">
        <v>-5508.54</v>
      </c>
      <c r="U520" s="45">
        <v>6773.0973365199998</v>
      </c>
      <c r="V520" s="16" t="s">
        <v>113</v>
      </c>
    </row>
    <row r="521" spans="1:23" s="16" customFormat="1" ht="13.5" customHeight="1" x14ac:dyDescent="0.2">
      <c r="A521" s="15">
        <v>61</v>
      </c>
      <c r="B521" s="15">
        <v>2</v>
      </c>
      <c r="C521" s="22"/>
      <c r="D521" s="16" t="s">
        <v>177</v>
      </c>
      <c r="E521" s="17">
        <v>3.85E-2</v>
      </c>
      <c r="F521" s="21">
        <v>40611</v>
      </c>
      <c r="G521" s="18">
        <v>40616</v>
      </c>
      <c r="H521" s="18">
        <v>44468</v>
      </c>
      <c r="I521" s="19">
        <v>6000</v>
      </c>
      <c r="J521" s="20" t="s">
        <v>70</v>
      </c>
      <c r="K521" s="63">
        <v>4.1349999999999998E-2</v>
      </c>
      <c r="L521" s="63">
        <v>4.1869999999999991E-2</v>
      </c>
      <c r="M521" s="63">
        <v>4.199E-2</v>
      </c>
      <c r="N521" s="45">
        <v>11274.23</v>
      </c>
      <c r="O521" s="47">
        <v>10537.6</v>
      </c>
      <c r="P521" s="48">
        <v>736.63</v>
      </c>
      <c r="Q521" s="45">
        <v>5836.63</v>
      </c>
      <c r="R521" s="47">
        <v>5100</v>
      </c>
      <c r="S521" s="49">
        <v>736.63</v>
      </c>
      <c r="T521" s="48">
        <v>0</v>
      </c>
      <c r="U521" s="45">
        <v>5737.0455020299996</v>
      </c>
      <c r="V521" s="16" t="s">
        <v>113</v>
      </c>
    </row>
    <row r="522" spans="1:23" s="16" customFormat="1" ht="13.5" customHeight="1" x14ac:dyDescent="0.2">
      <c r="A522" s="15">
        <v>62</v>
      </c>
      <c r="B522" s="15">
        <v>1</v>
      </c>
      <c r="C522" s="22"/>
      <c r="D522" s="16" t="s">
        <v>179</v>
      </c>
      <c r="E522" s="17">
        <v>2.75E-2</v>
      </c>
      <c r="F522" s="21">
        <v>40597</v>
      </c>
      <c r="G522" s="18">
        <v>40602</v>
      </c>
      <c r="H522" s="18">
        <v>41729</v>
      </c>
      <c r="I522" s="19">
        <v>8000</v>
      </c>
      <c r="J522" s="20" t="s">
        <v>70</v>
      </c>
      <c r="K522" s="63">
        <v>2.674E-2</v>
      </c>
      <c r="L522" s="63">
        <v>2.6939999999999999E-2</v>
      </c>
      <c r="M522" s="63">
        <v>2.7149999999999997E-2</v>
      </c>
      <c r="N522" s="45">
        <v>17955.12</v>
      </c>
      <c r="O522" s="47">
        <v>16866.5</v>
      </c>
      <c r="P522" s="48">
        <v>1088.6199999999999</v>
      </c>
      <c r="Q522" s="45">
        <v>7888.62</v>
      </c>
      <c r="R522" s="47">
        <v>6800</v>
      </c>
      <c r="S522" s="49">
        <v>1088.6199999999999</v>
      </c>
      <c r="T522" s="48">
        <v>0</v>
      </c>
      <c r="U522" s="45">
        <v>7901.0656920000001</v>
      </c>
      <c r="V522" s="16" t="s">
        <v>113</v>
      </c>
    </row>
    <row r="523" spans="1:23" s="16" customFormat="1" ht="13.5" customHeight="1" x14ac:dyDescent="0.2">
      <c r="A523" s="15">
        <v>51</v>
      </c>
      <c r="B523" s="15">
        <v>10</v>
      </c>
      <c r="C523" s="22" t="s">
        <v>178</v>
      </c>
      <c r="D523" s="16" t="s">
        <v>142</v>
      </c>
      <c r="E523" s="17">
        <v>0.04</v>
      </c>
      <c r="F523" s="21">
        <v>40583</v>
      </c>
      <c r="G523" s="18">
        <v>40588</v>
      </c>
      <c r="H523" s="18">
        <v>42836</v>
      </c>
      <c r="I523" s="19">
        <v>7000</v>
      </c>
      <c r="J523" s="20" t="s">
        <v>70</v>
      </c>
      <c r="K523" s="63">
        <v>3.4669999999999999E-2</v>
      </c>
      <c r="L523" s="63">
        <v>3.5209999999999998E-2</v>
      </c>
      <c r="M523" s="63">
        <v>3.5470000000000002E-2</v>
      </c>
      <c r="N523" s="45">
        <v>7813</v>
      </c>
      <c r="O523" s="47">
        <v>7685</v>
      </c>
      <c r="P523" s="48">
        <v>128</v>
      </c>
      <c r="Q523" s="45">
        <v>6138</v>
      </c>
      <c r="R523" s="47">
        <v>6010</v>
      </c>
      <c r="S523" s="49">
        <v>128</v>
      </c>
      <c r="T523" s="48">
        <v>-6138</v>
      </c>
      <c r="U523" s="45">
        <v>6504.0587000200003</v>
      </c>
      <c r="V523" s="16" t="s">
        <v>113</v>
      </c>
    </row>
    <row r="524" spans="1:23" s="16" customFormat="1" ht="13.5" customHeight="1" x14ac:dyDescent="0.2">
      <c r="A524" s="15">
        <v>58</v>
      </c>
      <c r="B524" s="15">
        <v>10</v>
      </c>
      <c r="C524" s="22"/>
      <c r="D524" s="16" t="s">
        <v>161</v>
      </c>
      <c r="E524" s="17">
        <v>5.7000000000000002E-2</v>
      </c>
      <c r="F524" s="21">
        <v>40569</v>
      </c>
      <c r="G524" s="18">
        <v>40574</v>
      </c>
      <c r="H524" s="18">
        <v>45437</v>
      </c>
      <c r="I524" s="19">
        <v>5000</v>
      </c>
      <c r="J524" s="20" t="s">
        <v>70</v>
      </c>
      <c r="K524" s="63">
        <v>4.2039999999999994E-2</v>
      </c>
      <c r="L524" s="63">
        <v>4.2229999999999997E-2</v>
      </c>
      <c r="M524" s="63">
        <v>4.249E-2</v>
      </c>
      <c r="N524" s="45">
        <v>11562.01</v>
      </c>
      <c r="O524" s="47">
        <v>10935</v>
      </c>
      <c r="P524" s="48">
        <v>627.01</v>
      </c>
      <c r="Q524" s="45">
        <v>4877.01</v>
      </c>
      <c r="R524" s="47">
        <v>4250</v>
      </c>
      <c r="S524" s="49">
        <v>627.01</v>
      </c>
      <c r="T524" s="48">
        <v>0</v>
      </c>
      <c r="U524" s="45">
        <v>5787.62212525</v>
      </c>
      <c r="V524" s="16" t="s">
        <v>113</v>
      </c>
    </row>
    <row r="525" spans="1:23" s="16" customFormat="1" ht="13.5" customHeight="1" x14ac:dyDescent="0.2">
      <c r="A525" s="15">
        <v>55</v>
      </c>
      <c r="B525" s="15">
        <v>7</v>
      </c>
      <c r="C525" s="22" t="s">
        <v>178</v>
      </c>
      <c r="D525" s="16" t="s">
        <v>156</v>
      </c>
      <c r="E525" s="17" t="s">
        <v>157</v>
      </c>
      <c r="F525" s="21">
        <v>40555</v>
      </c>
      <c r="G525" s="18">
        <v>40560</v>
      </c>
      <c r="H525" s="18">
        <v>42670</v>
      </c>
      <c r="I525" s="19">
        <v>7000</v>
      </c>
      <c r="J525" s="20" t="s">
        <v>70</v>
      </c>
      <c r="K525" s="64">
        <v>22.48</v>
      </c>
      <c r="L525" s="64">
        <v>27.210999999999999</v>
      </c>
      <c r="M525" s="64">
        <v>29.765000000000001</v>
      </c>
      <c r="N525" s="45">
        <v>9511.8700000000008</v>
      </c>
      <c r="O525" s="47">
        <v>9077</v>
      </c>
      <c r="P525" s="48">
        <v>434.87</v>
      </c>
      <c r="Q525" s="45">
        <v>6384.87</v>
      </c>
      <c r="R525" s="47">
        <v>5950</v>
      </c>
      <c r="S525" s="49">
        <v>434.87</v>
      </c>
      <c r="T525" s="48">
        <v>-6384.87</v>
      </c>
      <c r="U525" s="45">
        <v>6310.9622681700002</v>
      </c>
      <c r="V525" s="16" t="s">
        <v>113</v>
      </c>
    </row>
    <row r="526" spans="1:23" s="16" customFormat="1" ht="13.5" customHeight="1" x14ac:dyDescent="0.2">
      <c r="A526" s="15">
        <v>60</v>
      </c>
      <c r="B526" s="15">
        <v>7</v>
      </c>
      <c r="C526" s="22"/>
      <c r="D526" s="16" t="s">
        <v>173</v>
      </c>
      <c r="E526" s="17">
        <v>3.4000000000000002E-2</v>
      </c>
      <c r="F526" s="21">
        <v>40520</v>
      </c>
      <c r="G526" s="18">
        <v>40525</v>
      </c>
      <c r="H526" s="18">
        <v>42248</v>
      </c>
      <c r="I526" s="19">
        <v>6000</v>
      </c>
      <c r="J526" s="20" t="s">
        <v>70</v>
      </c>
      <c r="K526" s="63">
        <v>3.0200000000000001E-2</v>
      </c>
      <c r="L526" s="63">
        <v>3.0700000000000002E-2</v>
      </c>
      <c r="M526" s="63">
        <v>3.0859999999999999E-2</v>
      </c>
      <c r="N526" s="45">
        <v>12560.83</v>
      </c>
      <c r="O526" s="47">
        <v>11704</v>
      </c>
      <c r="P526" s="48">
        <v>856.83</v>
      </c>
      <c r="Q526" s="45">
        <v>5956.83</v>
      </c>
      <c r="R526" s="47">
        <v>5100</v>
      </c>
      <c r="S526" s="49">
        <v>856.83</v>
      </c>
      <c r="T526" s="48">
        <v>0</v>
      </c>
      <c r="U526" s="45">
        <v>6197.5208930200006</v>
      </c>
      <c r="V526" s="16" t="s">
        <v>113</v>
      </c>
    </row>
    <row r="527" spans="1:23" s="16" customFormat="1" ht="13.5" customHeight="1" x14ac:dyDescent="0.2">
      <c r="A527" s="15">
        <v>61</v>
      </c>
      <c r="B527" s="15">
        <v>1</v>
      </c>
      <c r="C527" s="22"/>
      <c r="D527" s="16" t="s">
        <v>177</v>
      </c>
      <c r="E527" s="17">
        <v>3.85E-2</v>
      </c>
      <c r="F527" s="21">
        <v>40506</v>
      </c>
      <c r="G527" s="18">
        <v>40511</v>
      </c>
      <c r="H527" s="18">
        <v>44468</v>
      </c>
      <c r="I527" s="19">
        <v>7000</v>
      </c>
      <c r="J527" s="20" t="s">
        <v>70</v>
      </c>
      <c r="K527" s="63">
        <v>3.7600000000000001E-2</v>
      </c>
      <c r="L527" s="63">
        <v>3.8129999999999997E-2</v>
      </c>
      <c r="M527" s="63">
        <v>3.8260000000000002E-2</v>
      </c>
      <c r="N527" s="45">
        <v>9959.2099999999991</v>
      </c>
      <c r="O527" s="47">
        <v>9397</v>
      </c>
      <c r="P527" s="48">
        <v>562.21</v>
      </c>
      <c r="Q527" s="45">
        <v>6512.21</v>
      </c>
      <c r="R527" s="47">
        <v>5950</v>
      </c>
      <c r="S527" s="49">
        <v>562.21</v>
      </c>
      <c r="T527" s="48">
        <v>0</v>
      </c>
      <c r="U527" s="45">
        <v>6533.504293</v>
      </c>
      <c r="V527" s="16" t="s">
        <v>113</v>
      </c>
    </row>
    <row r="528" spans="1:23" s="16" customFormat="1" ht="13.5" customHeight="1" x14ac:dyDescent="0.2">
      <c r="A528" s="15">
        <v>59</v>
      </c>
      <c r="B528" s="15">
        <v>6</v>
      </c>
      <c r="C528" s="22" t="s">
        <v>176</v>
      </c>
      <c r="D528" s="16" t="s">
        <v>172</v>
      </c>
      <c r="E528" s="17">
        <v>2.8000000000000001E-2</v>
      </c>
      <c r="F528" s="21">
        <v>40492</v>
      </c>
      <c r="G528" s="18">
        <v>40497</v>
      </c>
      <c r="H528" s="18">
        <v>41533</v>
      </c>
      <c r="I528" s="19">
        <v>6000</v>
      </c>
      <c r="J528" s="20" t="s">
        <v>70</v>
      </c>
      <c r="K528" s="63">
        <v>2.0369999999999999E-2</v>
      </c>
      <c r="L528" s="63">
        <v>2.0910000000000002E-2</v>
      </c>
      <c r="M528" s="63">
        <v>2.1090000000000001E-2</v>
      </c>
      <c r="N528" s="45">
        <v>10943.74</v>
      </c>
      <c r="O528" s="47">
        <v>10362.01</v>
      </c>
      <c r="P528" s="48">
        <v>581.73</v>
      </c>
      <c r="Q528" s="45">
        <v>5681.73</v>
      </c>
      <c r="R528" s="47">
        <v>5100</v>
      </c>
      <c r="S528" s="49">
        <v>581.73</v>
      </c>
      <c r="T528" s="48">
        <v>-1500</v>
      </c>
      <c r="U528" s="45">
        <v>5914.9631926700013</v>
      </c>
      <c r="V528" s="16" t="s">
        <v>113</v>
      </c>
    </row>
    <row r="529" spans="1:24" s="16" customFormat="1" ht="13.5" customHeight="1" x14ac:dyDescent="0.2">
      <c r="A529" s="15">
        <v>58</v>
      </c>
      <c r="B529" s="15">
        <v>9</v>
      </c>
      <c r="C529" s="22"/>
      <c r="D529" s="16" t="s">
        <v>161</v>
      </c>
      <c r="E529" s="17">
        <v>5.7000000000000002E-2</v>
      </c>
      <c r="F529" s="21">
        <v>40471</v>
      </c>
      <c r="G529" s="18">
        <v>40476</v>
      </c>
      <c r="H529" s="18">
        <v>45437</v>
      </c>
      <c r="I529" s="19">
        <v>6000</v>
      </c>
      <c r="J529" s="20" t="s">
        <v>70</v>
      </c>
      <c r="K529" s="63">
        <v>3.7139999999999999E-2</v>
      </c>
      <c r="L529" s="63">
        <v>3.7379999999999997E-2</v>
      </c>
      <c r="M529" s="63">
        <v>3.7620000000000001E-2</v>
      </c>
      <c r="N529" s="45">
        <v>5300.1</v>
      </c>
      <c r="O529" s="47">
        <v>5300.1</v>
      </c>
      <c r="P529" s="48">
        <v>0</v>
      </c>
      <c r="Q529" s="45">
        <v>4450.1000000000004</v>
      </c>
      <c r="R529" s="47">
        <v>4450.1000000000004</v>
      </c>
      <c r="S529" s="49">
        <v>0</v>
      </c>
      <c r="T529" s="48">
        <v>0</v>
      </c>
      <c r="U529" s="45">
        <v>5471.6038049999997</v>
      </c>
      <c r="V529" s="16" t="s">
        <v>113</v>
      </c>
    </row>
    <row r="530" spans="1:24" s="16" customFormat="1" ht="13.5" customHeight="1" x14ac:dyDescent="0.2">
      <c r="A530" s="15">
        <v>60</v>
      </c>
      <c r="B530" s="15">
        <v>6</v>
      </c>
      <c r="C530" s="22"/>
      <c r="D530" s="16" t="s">
        <v>173</v>
      </c>
      <c r="E530" s="17">
        <v>3.4000000000000002E-2</v>
      </c>
      <c r="F530" s="21">
        <v>40457</v>
      </c>
      <c r="G530" s="18">
        <v>40462</v>
      </c>
      <c r="H530" s="18">
        <v>42248</v>
      </c>
      <c r="I530" s="19">
        <v>5000</v>
      </c>
      <c r="J530" s="20" t="s">
        <v>70</v>
      </c>
      <c r="K530" s="63">
        <v>2.5950000000000001E-2</v>
      </c>
      <c r="L530" s="63">
        <v>2.6229999999999996E-2</v>
      </c>
      <c r="M530" s="63">
        <v>2.649E-2</v>
      </c>
      <c r="N530" s="45">
        <v>7836.47</v>
      </c>
      <c r="O530" s="47">
        <v>7717.85</v>
      </c>
      <c r="P530" s="48">
        <v>118.62</v>
      </c>
      <c r="Q530" s="45">
        <v>4368.62</v>
      </c>
      <c r="R530" s="47">
        <v>4250</v>
      </c>
      <c r="S530" s="49">
        <v>118.62</v>
      </c>
      <c r="T530" s="48">
        <v>0</v>
      </c>
      <c r="U530" s="45">
        <v>4611.2711795899995</v>
      </c>
      <c r="V530" s="16" t="s">
        <v>113</v>
      </c>
    </row>
    <row r="531" spans="1:24" s="16" customFormat="1" ht="13.5" customHeight="1" x14ac:dyDescent="0.2">
      <c r="A531" s="15">
        <v>56</v>
      </c>
      <c r="B531" s="15">
        <v>11</v>
      </c>
      <c r="C531" s="22" t="s">
        <v>175</v>
      </c>
      <c r="D531" s="16" t="s">
        <v>158</v>
      </c>
      <c r="E531" s="17">
        <v>0.05</v>
      </c>
      <c r="F531" s="21">
        <v>40436</v>
      </c>
      <c r="G531" s="18">
        <v>40441</v>
      </c>
      <c r="H531" s="18">
        <v>43566</v>
      </c>
      <c r="I531" s="19">
        <v>5899.45</v>
      </c>
      <c r="J531" s="20" t="s">
        <v>70</v>
      </c>
      <c r="K531" s="63">
        <v>3.1139999999999998E-2</v>
      </c>
      <c r="L531" s="63">
        <v>3.143E-2</v>
      </c>
      <c r="M531" s="63">
        <v>3.1699999999999999E-2</v>
      </c>
      <c r="N531" s="45">
        <v>6765.06</v>
      </c>
      <c r="O531" s="47">
        <v>6765.06</v>
      </c>
      <c r="P531" s="48">
        <v>0</v>
      </c>
      <c r="Q531" s="45">
        <v>4999.45</v>
      </c>
      <c r="R531" s="47">
        <v>4999.45</v>
      </c>
      <c r="S531" s="49">
        <v>0</v>
      </c>
      <c r="T531" s="48">
        <v>-3000</v>
      </c>
      <c r="U531" s="45">
        <v>5796.4702158400005</v>
      </c>
      <c r="V531" s="16" t="s">
        <v>113</v>
      </c>
    </row>
    <row r="532" spans="1:24" s="16" customFormat="1" ht="13.5" customHeight="1" x14ac:dyDescent="0.2">
      <c r="A532" s="15">
        <v>59</v>
      </c>
      <c r="B532" s="15">
        <v>5</v>
      </c>
      <c r="C532" s="22"/>
      <c r="D532" s="16" t="s">
        <v>172</v>
      </c>
      <c r="E532" s="17">
        <v>2.8000000000000001E-2</v>
      </c>
      <c r="F532" s="21">
        <v>40429</v>
      </c>
      <c r="G532" s="18">
        <v>40434</v>
      </c>
      <c r="H532" s="18">
        <v>41533</v>
      </c>
      <c r="I532" s="19">
        <v>7000</v>
      </c>
      <c r="J532" s="20" t="s">
        <v>70</v>
      </c>
      <c r="K532" s="63">
        <v>1.993E-2</v>
      </c>
      <c r="L532" s="63">
        <v>1.993E-2</v>
      </c>
      <c r="M532" s="63">
        <v>1.993E-2</v>
      </c>
      <c r="N532" s="45">
        <v>20927.990000000002</v>
      </c>
      <c r="O532" s="47">
        <v>20110</v>
      </c>
      <c r="P532" s="48">
        <v>817.99</v>
      </c>
      <c r="Q532" s="45">
        <v>6767.99</v>
      </c>
      <c r="R532" s="47">
        <v>5950</v>
      </c>
      <c r="S532" s="49">
        <v>817.99</v>
      </c>
      <c r="T532" s="48">
        <v>0</v>
      </c>
      <c r="U532" s="45">
        <v>7040.5143973300001</v>
      </c>
      <c r="V532" s="16" t="s">
        <v>113</v>
      </c>
      <c r="X532" s="45"/>
    </row>
    <row r="533" spans="1:24" s="16" customFormat="1" ht="13.5" customHeight="1" x14ac:dyDescent="0.2">
      <c r="A533" s="15">
        <v>60</v>
      </c>
      <c r="B533" s="15">
        <v>5</v>
      </c>
      <c r="C533" s="22"/>
      <c r="D533" s="16" t="s">
        <v>173</v>
      </c>
      <c r="E533" s="17">
        <v>3.4000000000000002E-2</v>
      </c>
      <c r="F533" s="21">
        <v>40422</v>
      </c>
      <c r="G533" s="18">
        <v>40427</v>
      </c>
      <c r="H533" s="18">
        <v>42248</v>
      </c>
      <c r="I533" s="19">
        <v>7000</v>
      </c>
      <c r="J533" s="20" t="s">
        <v>70</v>
      </c>
      <c r="K533" s="63">
        <v>2.5649999999999999E-2</v>
      </c>
      <c r="L533" s="63">
        <v>2.5919999999999995E-2</v>
      </c>
      <c r="M533" s="63">
        <v>2.6200000000000001E-2</v>
      </c>
      <c r="N533" s="45">
        <v>15769.7</v>
      </c>
      <c r="O533" s="47">
        <v>14883.02</v>
      </c>
      <c r="P533" s="48">
        <v>886.68</v>
      </c>
      <c r="Q533" s="45">
        <v>6836.68</v>
      </c>
      <c r="R533" s="47">
        <v>5950</v>
      </c>
      <c r="S533" s="49">
        <v>886.68</v>
      </c>
      <c r="T533" s="48">
        <v>500</v>
      </c>
      <c r="U533" s="45">
        <v>7208.6829882100001</v>
      </c>
      <c r="V533" s="16" t="s">
        <v>113</v>
      </c>
    </row>
    <row r="534" spans="1:24" s="16" customFormat="1" ht="13.5" customHeight="1" x14ac:dyDescent="0.2">
      <c r="A534" s="15">
        <v>58</v>
      </c>
      <c r="B534" s="15">
        <v>8</v>
      </c>
      <c r="C534" s="22"/>
      <c r="D534" s="16" t="s">
        <v>161</v>
      </c>
      <c r="E534" s="17">
        <v>5.7000000000000002E-2</v>
      </c>
      <c r="F534" s="21">
        <v>40408</v>
      </c>
      <c r="G534" s="18">
        <v>40413</v>
      </c>
      <c r="H534" s="18">
        <v>45437</v>
      </c>
      <c r="I534" s="19">
        <v>8000</v>
      </c>
      <c r="J534" s="20" t="s">
        <v>70</v>
      </c>
      <c r="K534" s="63">
        <v>3.85E-2</v>
      </c>
      <c r="L534" s="63">
        <v>3.8670000000000003E-2</v>
      </c>
      <c r="M534" s="63">
        <v>3.8760000000000003E-2</v>
      </c>
      <c r="N534" s="45">
        <v>17941.810000000001</v>
      </c>
      <c r="O534" s="47">
        <v>16746</v>
      </c>
      <c r="P534" s="48">
        <v>1195.81</v>
      </c>
      <c r="Q534" s="45">
        <v>8307.81</v>
      </c>
      <c r="R534" s="47">
        <v>7112</v>
      </c>
      <c r="S534" s="49">
        <v>1195.81</v>
      </c>
      <c r="T534" s="48">
        <v>2000</v>
      </c>
      <c r="U534" s="45">
        <v>10022.805910989999</v>
      </c>
      <c r="V534" s="16" t="s">
        <v>113</v>
      </c>
    </row>
    <row r="535" spans="1:24" s="16" customFormat="1" ht="13.5" customHeight="1" x14ac:dyDescent="0.2">
      <c r="A535" s="15">
        <v>59</v>
      </c>
      <c r="B535" s="15">
        <v>4</v>
      </c>
      <c r="C535" s="22"/>
      <c r="D535" s="16" t="s">
        <v>172</v>
      </c>
      <c r="E535" s="17">
        <v>2.8000000000000001E-2</v>
      </c>
      <c r="F535" s="21">
        <v>40394</v>
      </c>
      <c r="G535" s="18">
        <v>40399</v>
      </c>
      <c r="H535" s="18">
        <v>41533</v>
      </c>
      <c r="I535" s="19">
        <v>7000</v>
      </c>
      <c r="J535" s="20" t="s">
        <v>70</v>
      </c>
      <c r="K535" s="63">
        <v>2.2800000000000001E-2</v>
      </c>
      <c r="L535" s="63">
        <v>2.3140000000000001E-2</v>
      </c>
      <c r="M535" s="63">
        <v>2.3269999999999999E-2</v>
      </c>
      <c r="N535" s="45">
        <v>18890.060000000001</v>
      </c>
      <c r="O535" s="47">
        <v>17885.7</v>
      </c>
      <c r="P535" s="48">
        <v>1004.36</v>
      </c>
      <c r="Q535" s="45">
        <v>7804.36</v>
      </c>
      <c r="R535" s="47">
        <v>6800</v>
      </c>
      <c r="S535" s="49">
        <v>1004.36</v>
      </c>
      <c r="T535" s="48">
        <v>0</v>
      </c>
      <c r="U535" s="45">
        <v>8027.947526240001</v>
      </c>
      <c r="V535" s="16" t="s">
        <v>113</v>
      </c>
    </row>
    <row r="536" spans="1:24" s="16" customFormat="1" ht="13.5" customHeight="1" x14ac:dyDescent="0.2">
      <c r="A536" s="15">
        <v>56</v>
      </c>
      <c r="B536" s="15">
        <v>10</v>
      </c>
      <c r="C536" s="22"/>
      <c r="D536" s="16" t="s">
        <v>158</v>
      </c>
      <c r="E536" s="17">
        <v>0.05</v>
      </c>
      <c r="F536" s="21">
        <v>40380</v>
      </c>
      <c r="G536" s="18">
        <v>40385</v>
      </c>
      <c r="H536" s="18">
        <v>43566</v>
      </c>
      <c r="I536" s="19">
        <v>8000</v>
      </c>
      <c r="J536" s="20" t="s">
        <v>70</v>
      </c>
      <c r="K536" s="63">
        <v>3.8089999999999999E-2</v>
      </c>
      <c r="L536" s="63">
        <v>3.8179999999999999E-2</v>
      </c>
      <c r="M536" s="63">
        <v>3.823E-2</v>
      </c>
      <c r="N536" s="45">
        <v>23096.11</v>
      </c>
      <c r="O536" s="47">
        <v>22000.32</v>
      </c>
      <c r="P536" s="48">
        <v>1095.79</v>
      </c>
      <c r="Q536" s="45">
        <v>9215.7900000000009</v>
      </c>
      <c r="R536" s="47">
        <v>8120</v>
      </c>
      <c r="S536" s="49">
        <v>1095.79</v>
      </c>
      <c r="T536" s="48">
        <v>0</v>
      </c>
      <c r="U536" s="45">
        <v>10142.728877520001</v>
      </c>
      <c r="V536" s="16" t="s">
        <v>113</v>
      </c>
    </row>
    <row r="537" spans="1:24" s="16" customFormat="1" ht="13.5" customHeight="1" x14ac:dyDescent="0.2">
      <c r="A537" s="15">
        <v>60</v>
      </c>
      <c r="B537" s="15">
        <v>4</v>
      </c>
      <c r="C537" s="22"/>
      <c r="D537" s="16" t="s">
        <v>173</v>
      </c>
      <c r="E537" s="17">
        <v>3.4000000000000002E-2</v>
      </c>
      <c r="F537" s="21">
        <v>40373</v>
      </c>
      <c r="G537" s="18">
        <v>40378</v>
      </c>
      <c r="H537" s="18">
        <v>42248</v>
      </c>
      <c r="I537" s="19">
        <v>7000</v>
      </c>
      <c r="J537" s="20" t="s">
        <v>70</v>
      </c>
      <c r="K537" s="63">
        <v>2.98E-2</v>
      </c>
      <c r="L537" s="63">
        <v>3.0009999999999998E-2</v>
      </c>
      <c r="M537" s="63">
        <v>3.0110000000000001E-2</v>
      </c>
      <c r="N537" s="45">
        <v>15341.38</v>
      </c>
      <c r="O537" s="47">
        <v>14574.5</v>
      </c>
      <c r="P537" s="48">
        <v>766.88</v>
      </c>
      <c r="Q537" s="45">
        <v>7242.38</v>
      </c>
      <c r="R537" s="47">
        <v>6475.5</v>
      </c>
      <c r="S537" s="49">
        <v>766.88</v>
      </c>
      <c r="T537" s="48">
        <v>500</v>
      </c>
      <c r="U537" s="45">
        <v>7468.7044686799991</v>
      </c>
      <c r="V537" s="16" t="s">
        <v>113</v>
      </c>
    </row>
    <row r="538" spans="1:24" s="16" customFormat="1" ht="13.5" customHeight="1" x14ac:dyDescent="0.2">
      <c r="A538" s="15">
        <v>58</v>
      </c>
      <c r="B538" s="15">
        <v>7</v>
      </c>
      <c r="C538" s="22"/>
      <c r="D538" s="16" t="s">
        <v>161</v>
      </c>
      <c r="E538" s="17">
        <v>5.7000000000000002E-2</v>
      </c>
      <c r="F538" s="21">
        <v>40345</v>
      </c>
      <c r="G538" s="18">
        <v>40350</v>
      </c>
      <c r="H538" s="18">
        <v>45437</v>
      </c>
      <c r="I538" s="19">
        <v>5000</v>
      </c>
      <c r="J538" s="20" t="s">
        <v>70</v>
      </c>
      <c r="K538" s="63">
        <v>4.4969999999999996E-2</v>
      </c>
      <c r="L538" s="63">
        <v>4.582E-2</v>
      </c>
      <c r="M538" s="63">
        <v>4.5929999999999999E-2</v>
      </c>
      <c r="N538" s="45">
        <v>11489.04</v>
      </c>
      <c r="O538" s="47">
        <v>11042</v>
      </c>
      <c r="P538" s="48">
        <v>447.04</v>
      </c>
      <c r="Q538" s="45">
        <v>7395.04</v>
      </c>
      <c r="R538" s="47">
        <v>6948</v>
      </c>
      <c r="S538" s="49">
        <v>447.04</v>
      </c>
      <c r="T538" s="48">
        <v>500</v>
      </c>
      <c r="U538" s="45">
        <v>8262.7478426899997</v>
      </c>
      <c r="V538" s="16" t="s">
        <v>113</v>
      </c>
    </row>
    <row r="539" spans="1:24" s="16" customFormat="1" ht="13.5" customHeight="1" x14ac:dyDescent="0.2">
      <c r="A539" s="15">
        <v>59</v>
      </c>
      <c r="B539" s="15">
        <v>3</v>
      </c>
      <c r="C539" s="22"/>
      <c r="D539" s="16" t="s">
        <v>172</v>
      </c>
      <c r="E539" s="17">
        <v>2.8000000000000001E-2</v>
      </c>
      <c r="F539" s="21">
        <v>40338</v>
      </c>
      <c r="G539" s="18">
        <v>40343</v>
      </c>
      <c r="H539" s="18">
        <v>41533</v>
      </c>
      <c r="I539" s="19">
        <v>5000</v>
      </c>
      <c r="J539" s="20" t="s">
        <v>70</v>
      </c>
      <c r="K539" s="63">
        <v>2.5430000000000001E-2</v>
      </c>
      <c r="L539" s="63">
        <v>2.572E-2</v>
      </c>
      <c r="M539" s="63">
        <v>2.588E-2</v>
      </c>
      <c r="N539" s="45">
        <v>14715.9</v>
      </c>
      <c r="O539" s="47">
        <v>14302</v>
      </c>
      <c r="P539" s="48">
        <v>413.9</v>
      </c>
      <c r="Q539" s="45">
        <v>8817.9</v>
      </c>
      <c r="R539" s="47">
        <v>8404</v>
      </c>
      <c r="S539" s="49">
        <v>413.9</v>
      </c>
      <c r="T539" s="48">
        <v>1000</v>
      </c>
      <c r="U539" s="45">
        <v>8967.4983666000007</v>
      </c>
      <c r="V539" s="16" t="s">
        <v>113</v>
      </c>
    </row>
    <row r="540" spans="1:24" s="16" customFormat="1" ht="13.5" customHeight="1" x14ac:dyDescent="0.2">
      <c r="A540" s="15">
        <v>56</v>
      </c>
      <c r="B540" s="15">
        <v>9</v>
      </c>
      <c r="C540" s="22"/>
      <c r="D540" s="16" t="s">
        <v>158</v>
      </c>
      <c r="E540" s="17">
        <v>0.05</v>
      </c>
      <c r="F540" s="21">
        <v>40324</v>
      </c>
      <c r="G540" s="18">
        <v>40329</v>
      </c>
      <c r="H540" s="18">
        <v>43566</v>
      </c>
      <c r="I540" s="19">
        <v>6000</v>
      </c>
      <c r="J540" s="20" t="s">
        <v>70</v>
      </c>
      <c r="K540" s="63">
        <v>3.9780000000000003E-2</v>
      </c>
      <c r="L540" s="63">
        <v>4.0399999999999998E-2</v>
      </c>
      <c r="M540" s="63">
        <v>4.0680000000000008E-2</v>
      </c>
      <c r="N540" s="45">
        <v>10504.07</v>
      </c>
      <c r="O540" s="47">
        <v>9872.1</v>
      </c>
      <c r="P540" s="48">
        <v>631.97</v>
      </c>
      <c r="Q540" s="45">
        <v>7197.0700000000006</v>
      </c>
      <c r="R540" s="47">
        <v>6565.1</v>
      </c>
      <c r="S540" s="49">
        <v>631.97</v>
      </c>
      <c r="T540" s="48">
        <v>0</v>
      </c>
      <c r="U540" s="45">
        <v>7751.465583799999</v>
      </c>
      <c r="V540" s="16" t="s">
        <v>113</v>
      </c>
    </row>
    <row r="541" spans="1:24" s="16" customFormat="1" ht="13.5" customHeight="1" x14ac:dyDescent="0.2">
      <c r="A541" s="15">
        <v>60</v>
      </c>
      <c r="B541" s="15">
        <v>3</v>
      </c>
      <c r="C541" s="22"/>
      <c r="D541" s="16" t="s">
        <v>173</v>
      </c>
      <c r="E541" s="17">
        <v>3.4000000000000002E-2</v>
      </c>
      <c r="F541" s="21">
        <v>40310</v>
      </c>
      <c r="G541" s="18">
        <v>40315</v>
      </c>
      <c r="H541" s="18">
        <v>42248</v>
      </c>
      <c r="I541" s="19">
        <v>5000</v>
      </c>
      <c r="J541" s="20" t="s">
        <v>70</v>
      </c>
      <c r="K541" s="63">
        <v>2.895E-2</v>
      </c>
      <c r="L541" s="63">
        <v>2.9360000000000001E-2</v>
      </c>
      <c r="M541" s="63">
        <v>2.9600000000000001E-2</v>
      </c>
      <c r="N541" s="45">
        <v>7797.8700000000008</v>
      </c>
      <c r="O541" s="47">
        <v>7591.1</v>
      </c>
      <c r="P541" s="48">
        <v>206.77</v>
      </c>
      <c r="Q541" s="45">
        <v>6092.8700000000008</v>
      </c>
      <c r="R541" s="47">
        <v>5886.1</v>
      </c>
      <c r="S541" s="49">
        <v>206.77</v>
      </c>
      <c r="T541" s="48">
        <v>500</v>
      </c>
      <c r="U541" s="45">
        <v>6270.8261069200007</v>
      </c>
      <c r="V541" s="16" t="s">
        <v>113</v>
      </c>
    </row>
    <row r="542" spans="1:24" s="16" customFormat="1" ht="13.5" customHeight="1" x14ac:dyDescent="0.2">
      <c r="A542" s="15">
        <v>58</v>
      </c>
      <c r="B542" s="15">
        <v>6</v>
      </c>
      <c r="C542" s="22"/>
      <c r="D542" s="16" t="s">
        <v>161</v>
      </c>
      <c r="E542" s="17">
        <v>5.7000000000000002E-2</v>
      </c>
      <c r="F542" s="21">
        <v>40289</v>
      </c>
      <c r="G542" s="18">
        <v>40294</v>
      </c>
      <c r="H542" s="18">
        <v>45437</v>
      </c>
      <c r="I542" s="19">
        <v>6000</v>
      </c>
      <c r="J542" s="20" t="s">
        <v>70</v>
      </c>
      <c r="K542" s="63">
        <v>4.3200000000000002E-2</v>
      </c>
      <c r="L542" s="63">
        <v>4.3319999999999997E-2</v>
      </c>
      <c r="M542" s="63">
        <v>4.3589999999999997E-2</v>
      </c>
      <c r="N542" s="45">
        <v>13444.29</v>
      </c>
      <c r="O542" s="47">
        <v>13201</v>
      </c>
      <c r="P542" s="48">
        <v>243.29</v>
      </c>
      <c r="Q542" s="45">
        <v>7143.29</v>
      </c>
      <c r="R542" s="47">
        <v>6900</v>
      </c>
      <c r="S542" s="49">
        <v>243.29</v>
      </c>
      <c r="T542" s="48">
        <v>1000</v>
      </c>
      <c r="U542" s="45">
        <v>8125.2409024099998</v>
      </c>
      <c r="V542" s="16" t="s">
        <v>113</v>
      </c>
    </row>
    <row r="543" spans="1:24" s="16" customFormat="1" ht="13.5" customHeight="1" x14ac:dyDescent="0.2">
      <c r="A543" s="15">
        <v>59</v>
      </c>
      <c r="B543" s="15">
        <v>2</v>
      </c>
      <c r="C543" s="22"/>
      <c r="D543" s="16" t="s">
        <v>172</v>
      </c>
      <c r="E543" s="17">
        <v>2.8000000000000001E-2</v>
      </c>
      <c r="F543" s="21">
        <v>40275</v>
      </c>
      <c r="G543" s="18">
        <v>40280</v>
      </c>
      <c r="H543" s="18">
        <v>41533</v>
      </c>
      <c r="I543" s="19">
        <v>5000</v>
      </c>
      <c r="J543" s="20" t="s">
        <v>70</v>
      </c>
      <c r="K543" s="63">
        <v>2.3890000000000002E-2</v>
      </c>
      <c r="L543" s="63">
        <v>2.41E-2</v>
      </c>
      <c r="M543" s="63">
        <v>2.4219999999999998E-2</v>
      </c>
      <c r="N543" s="45">
        <v>12861.44</v>
      </c>
      <c r="O543" s="47">
        <v>12376.5</v>
      </c>
      <c r="P543" s="48">
        <v>484.94</v>
      </c>
      <c r="Q543" s="45">
        <v>5706.44</v>
      </c>
      <c r="R543" s="47">
        <v>5221.5</v>
      </c>
      <c r="S543" s="49">
        <v>484.94</v>
      </c>
      <c r="T543" s="48">
        <v>1000</v>
      </c>
      <c r="U543" s="45">
        <v>5808.03044176</v>
      </c>
      <c r="V543" s="16" t="s">
        <v>113</v>
      </c>
    </row>
    <row r="544" spans="1:24" s="16" customFormat="1" ht="13.5" customHeight="1" x14ac:dyDescent="0.2">
      <c r="A544" s="15">
        <v>60</v>
      </c>
      <c r="B544" s="15">
        <v>2</v>
      </c>
      <c r="C544" s="22"/>
      <c r="D544" s="16" t="s">
        <v>173</v>
      </c>
      <c r="E544" s="17">
        <v>3.4000000000000002E-2</v>
      </c>
      <c r="F544" s="21">
        <v>40254</v>
      </c>
      <c r="G544" s="18">
        <v>40259</v>
      </c>
      <c r="H544" s="18">
        <v>42248</v>
      </c>
      <c r="I544" s="19">
        <v>7000</v>
      </c>
      <c r="J544" s="20" t="s">
        <v>70</v>
      </c>
      <c r="K544" s="63">
        <v>3.2489999999999998E-2</v>
      </c>
      <c r="L544" s="63">
        <v>3.2829999999999998E-2</v>
      </c>
      <c r="M544" s="63">
        <v>3.3160000000000002E-2</v>
      </c>
      <c r="N544" s="45">
        <v>8658.83</v>
      </c>
      <c r="O544" s="47">
        <v>8073.5</v>
      </c>
      <c r="P544" s="48">
        <v>585.33000000000004</v>
      </c>
      <c r="Q544" s="45">
        <v>6508.83</v>
      </c>
      <c r="R544" s="47">
        <v>5923.5</v>
      </c>
      <c r="S544" s="49">
        <v>585.33000000000004</v>
      </c>
      <c r="T544" s="48">
        <v>0</v>
      </c>
      <c r="U544" s="45">
        <v>6556.0294785299993</v>
      </c>
      <c r="V544" s="16" t="s">
        <v>113</v>
      </c>
    </row>
    <row r="545" spans="1:22" s="16" customFormat="1" ht="13.5" customHeight="1" x14ac:dyDescent="0.2">
      <c r="A545" s="15">
        <v>56</v>
      </c>
      <c r="B545" s="15">
        <v>8</v>
      </c>
      <c r="C545" s="22" t="s">
        <v>174</v>
      </c>
      <c r="D545" s="16" t="s">
        <v>158</v>
      </c>
      <c r="E545" s="17">
        <v>0.05</v>
      </c>
      <c r="F545" s="21">
        <v>40240</v>
      </c>
      <c r="G545" s="18">
        <v>40245</v>
      </c>
      <c r="H545" s="18">
        <v>43566</v>
      </c>
      <c r="I545" s="19">
        <v>6000</v>
      </c>
      <c r="J545" s="20" t="s">
        <v>70</v>
      </c>
      <c r="K545" s="63">
        <v>4.018E-2</v>
      </c>
      <c r="L545" s="63">
        <v>4.0309999999999999E-2</v>
      </c>
      <c r="M545" s="63">
        <v>4.0480000000000002E-2</v>
      </c>
      <c r="N545" s="45">
        <v>12149</v>
      </c>
      <c r="O545" s="47">
        <v>11452</v>
      </c>
      <c r="P545" s="48">
        <v>697</v>
      </c>
      <c r="Q545" s="45">
        <v>5797</v>
      </c>
      <c r="R545" s="47">
        <v>5100</v>
      </c>
      <c r="S545" s="49">
        <v>697</v>
      </c>
      <c r="T545" s="48">
        <v>1000</v>
      </c>
      <c r="U545" s="45">
        <v>7032.9678166699996</v>
      </c>
      <c r="V545" s="16" t="s">
        <v>113</v>
      </c>
    </row>
    <row r="546" spans="1:22" s="16" customFormat="1" ht="13.5" customHeight="1" x14ac:dyDescent="0.2">
      <c r="A546" s="15">
        <v>60</v>
      </c>
      <c r="B546" s="15">
        <v>1</v>
      </c>
      <c r="C546" s="22"/>
      <c r="D546" s="16" t="s">
        <v>173</v>
      </c>
      <c r="E546" s="17">
        <v>3.4000000000000002E-2</v>
      </c>
      <c r="F546" s="21">
        <v>40233</v>
      </c>
      <c r="G546" s="18">
        <v>40238</v>
      </c>
      <c r="H546" s="18">
        <v>42248</v>
      </c>
      <c r="I546" s="19">
        <v>8000</v>
      </c>
      <c r="J546" s="20" t="s">
        <v>70</v>
      </c>
      <c r="K546" s="63">
        <v>3.2710000000000003E-2</v>
      </c>
      <c r="L546" s="63">
        <v>3.3029999999999997E-2</v>
      </c>
      <c r="M546" s="63">
        <v>3.3210000000000003E-2</v>
      </c>
      <c r="N546" s="45">
        <v>20662.309999999998</v>
      </c>
      <c r="O546" s="47">
        <v>19690.009999999998</v>
      </c>
      <c r="P546" s="48">
        <v>972.3</v>
      </c>
      <c r="Q546" s="45">
        <v>7772.3</v>
      </c>
      <c r="R546" s="47">
        <v>6800</v>
      </c>
      <c r="S546" s="49">
        <v>972.3</v>
      </c>
      <c r="T546" s="48">
        <v>1000</v>
      </c>
      <c r="U546" s="45">
        <v>7806.5941350000003</v>
      </c>
      <c r="V546" s="16" t="s">
        <v>113</v>
      </c>
    </row>
    <row r="547" spans="1:22" s="16" customFormat="1" ht="13.5" customHeight="1" x14ac:dyDescent="0.2">
      <c r="A547" s="15">
        <v>58</v>
      </c>
      <c r="B547" s="15">
        <v>5</v>
      </c>
      <c r="C547" s="22"/>
      <c r="D547" s="16" t="s">
        <v>161</v>
      </c>
      <c r="E547" s="17">
        <v>5.7000000000000002E-2</v>
      </c>
      <c r="F547" s="21">
        <v>40219</v>
      </c>
      <c r="G547" s="18">
        <v>40224</v>
      </c>
      <c r="H547" s="18">
        <v>45437</v>
      </c>
      <c r="I547" s="19">
        <v>6000</v>
      </c>
      <c r="J547" s="20" t="s">
        <v>70</v>
      </c>
      <c r="K547" s="63">
        <v>5.1200000000000002E-2</v>
      </c>
      <c r="L547" s="63">
        <v>5.1580000000000001E-2</v>
      </c>
      <c r="M547" s="63">
        <v>5.1830000000000001E-2</v>
      </c>
      <c r="N547" s="45">
        <v>13665.859999999999</v>
      </c>
      <c r="O547" s="47">
        <v>13065.3</v>
      </c>
      <c r="P547" s="48">
        <v>600.55999999999995</v>
      </c>
      <c r="Q547" s="45">
        <v>3499.56</v>
      </c>
      <c r="R547" s="47">
        <v>2899</v>
      </c>
      <c r="S547" s="49">
        <v>600.55999999999995</v>
      </c>
      <c r="T547" s="48">
        <v>2000</v>
      </c>
      <c r="U547" s="45">
        <v>3830.7237800299999</v>
      </c>
      <c r="V547" s="16" t="s">
        <v>113</v>
      </c>
    </row>
    <row r="548" spans="1:22" s="16" customFormat="1" ht="13.5" customHeight="1" x14ac:dyDescent="0.2">
      <c r="A548" s="15">
        <v>59</v>
      </c>
      <c r="B548" s="15">
        <v>1</v>
      </c>
      <c r="C548" s="22"/>
      <c r="D548" s="16" t="s">
        <v>172</v>
      </c>
      <c r="E548" s="17">
        <v>2.8000000000000001E-2</v>
      </c>
      <c r="F548" s="21">
        <v>40205</v>
      </c>
      <c r="G548" s="18">
        <v>40210</v>
      </c>
      <c r="H548" s="18">
        <v>41533</v>
      </c>
      <c r="I548" s="19">
        <v>8000</v>
      </c>
      <c r="J548" s="20" t="s">
        <v>70</v>
      </c>
      <c r="K548" s="63">
        <v>2.7980000000000001E-2</v>
      </c>
      <c r="L548" s="63">
        <v>2.9090000000000001E-2</v>
      </c>
      <c r="M548" s="63">
        <v>2.9389999999999999E-2</v>
      </c>
      <c r="N548" s="45">
        <v>15962.15</v>
      </c>
      <c r="O548" s="47">
        <v>15285.01</v>
      </c>
      <c r="P548" s="48">
        <v>677.14</v>
      </c>
      <c r="Q548" s="45">
        <v>7308.6500000000005</v>
      </c>
      <c r="R548" s="47">
        <v>6631.51</v>
      </c>
      <c r="S548" s="49">
        <v>677.14</v>
      </c>
      <c r="T548" s="48">
        <v>1000</v>
      </c>
      <c r="U548" s="45">
        <v>7278.910723</v>
      </c>
      <c r="V548" s="16" t="s">
        <v>113</v>
      </c>
    </row>
    <row r="549" spans="1:22" s="16" customFormat="1" ht="13.5" customHeight="1" x14ac:dyDescent="0.2">
      <c r="A549" s="15">
        <v>56</v>
      </c>
      <c r="B549" s="15">
        <v>7</v>
      </c>
      <c r="C549" s="22"/>
      <c r="D549" s="16" t="s">
        <v>158</v>
      </c>
      <c r="E549" s="17">
        <v>0.05</v>
      </c>
      <c r="F549" s="21">
        <v>40191</v>
      </c>
      <c r="G549" s="18">
        <v>40196</v>
      </c>
      <c r="H549" s="18">
        <v>43566</v>
      </c>
      <c r="I549" s="19">
        <v>7000</v>
      </c>
      <c r="J549" s="20" t="s">
        <v>70</v>
      </c>
      <c r="K549" s="63">
        <v>4.263999999999999E-2</v>
      </c>
      <c r="L549" s="63">
        <v>4.3029999999999999E-2</v>
      </c>
      <c r="M549" s="63">
        <v>4.324999999999999E-2</v>
      </c>
      <c r="N549" s="45">
        <v>6492</v>
      </c>
      <c r="O549" s="47">
        <v>6492</v>
      </c>
      <c r="P549" s="48">
        <v>0</v>
      </c>
      <c r="Q549" s="45">
        <v>5347</v>
      </c>
      <c r="R549" s="47">
        <v>5347</v>
      </c>
      <c r="S549" s="49">
        <v>0</v>
      </c>
      <c r="T549" s="48">
        <v>0</v>
      </c>
      <c r="U549" s="45">
        <v>5843.8734722099998</v>
      </c>
      <c r="V549" s="16" t="s">
        <v>113</v>
      </c>
    </row>
    <row r="550" spans="1:22" s="16" customFormat="1" ht="13.5" customHeight="1" x14ac:dyDescent="0.2">
      <c r="A550" s="15">
        <v>58</v>
      </c>
      <c r="B550" s="15">
        <v>4</v>
      </c>
      <c r="C550" s="22"/>
      <c r="D550" s="16" t="s">
        <v>161</v>
      </c>
      <c r="E550" s="17">
        <v>5.7000000000000002E-2</v>
      </c>
      <c r="F550" s="21">
        <v>40149</v>
      </c>
      <c r="G550" s="18">
        <v>40154</v>
      </c>
      <c r="H550" s="18">
        <v>45437</v>
      </c>
      <c r="I550" s="19">
        <v>6000</v>
      </c>
      <c r="J550" s="20" t="s">
        <v>70</v>
      </c>
      <c r="K550" s="63">
        <v>4.7469999999999998E-2</v>
      </c>
      <c r="L550" s="63">
        <v>4.7789999999999999E-2</v>
      </c>
      <c r="M550" s="63">
        <v>4.795E-2</v>
      </c>
      <c r="N550" s="45">
        <v>8736.48</v>
      </c>
      <c r="O550" s="47">
        <v>7894.01</v>
      </c>
      <c r="P550" s="48">
        <v>842.47</v>
      </c>
      <c r="Q550" s="45">
        <v>3873.4800000000005</v>
      </c>
      <c r="R550" s="47">
        <v>3031.01</v>
      </c>
      <c r="S550" s="49">
        <v>842.47</v>
      </c>
      <c r="T550" s="48">
        <v>1000</v>
      </c>
      <c r="U550" s="45">
        <v>4356.4036530000003</v>
      </c>
      <c r="V550" s="16" t="s">
        <v>113</v>
      </c>
    </row>
    <row r="551" spans="1:22" s="16" customFormat="1" ht="13.5" customHeight="1" x14ac:dyDescent="0.2">
      <c r="A551" s="15">
        <v>56</v>
      </c>
      <c r="B551" s="15">
        <v>6</v>
      </c>
      <c r="C551" s="22"/>
      <c r="D551" s="16" t="s">
        <v>158</v>
      </c>
      <c r="E551" s="17">
        <v>0.05</v>
      </c>
      <c r="F551" s="21">
        <v>40128</v>
      </c>
      <c r="G551" s="18">
        <v>40133</v>
      </c>
      <c r="H551" s="18">
        <v>43566</v>
      </c>
      <c r="I551" s="19">
        <v>5000</v>
      </c>
      <c r="J551" s="20" t="s">
        <v>70</v>
      </c>
      <c r="K551" s="63">
        <v>4.1540000000000001E-2</v>
      </c>
      <c r="L551" s="63">
        <v>4.1799999999999997E-2</v>
      </c>
      <c r="M551" s="63">
        <v>4.2180000000000002E-2</v>
      </c>
      <c r="N551" s="45">
        <v>8430.41</v>
      </c>
      <c r="O551" s="47">
        <v>8229</v>
      </c>
      <c r="P551" s="48">
        <v>201.41</v>
      </c>
      <c r="Q551" s="45">
        <v>5675.41</v>
      </c>
      <c r="R551" s="47">
        <v>5474</v>
      </c>
      <c r="S551" s="49">
        <v>201.41</v>
      </c>
      <c r="T551" s="48">
        <v>2000</v>
      </c>
      <c r="U551" s="45">
        <v>6213.1458576000014</v>
      </c>
      <c r="V551" s="16" t="s">
        <v>113</v>
      </c>
    </row>
    <row r="552" spans="1:22" s="16" customFormat="1" ht="13.5" customHeight="1" x14ac:dyDescent="0.2">
      <c r="A552" s="15">
        <v>57</v>
      </c>
      <c r="B552" s="15">
        <v>6</v>
      </c>
      <c r="C552" s="22"/>
      <c r="D552" s="16" t="s">
        <v>160</v>
      </c>
      <c r="E552" s="17" t="s">
        <v>157</v>
      </c>
      <c r="F552" s="21">
        <v>40107</v>
      </c>
      <c r="G552" s="18">
        <v>40112</v>
      </c>
      <c r="H552" s="18">
        <v>41010</v>
      </c>
      <c r="I552" s="19">
        <v>5000</v>
      </c>
      <c r="J552" s="20" t="s">
        <v>70</v>
      </c>
      <c r="K552" s="64">
        <v>-14.528</v>
      </c>
      <c r="L552" s="64">
        <v>-3.5489999999999999</v>
      </c>
      <c r="M552" s="64">
        <v>1.7490000000000001</v>
      </c>
      <c r="N552" s="45">
        <v>14865.310000000001</v>
      </c>
      <c r="O552" s="47">
        <v>14500.7</v>
      </c>
      <c r="P552" s="48">
        <v>364.61</v>
      </c>
      <c r="Q552" s="45">
        <v>5130.3099999999995</v>
      </c>
      <c r="R552" s="47">
        <v>4765.7</v>
      </c>
      <c r="S552" s="49">
        <v>364.61</v>
      </c>
      <c r="T552" s="48">
        <v>0</v>
      </c>
      <c r="U552" s="45">
        <v>5266.8898511499992</v>
      </c>
      <c r="V552" s="16" t="s">
        <v>113</v>
      </c>
    </row>
    <row r="553" spans="1:22" s="16" customFormat="1" ht="13.5" customHeight="1" x14ac:dyDescent="0.2">
      <c r="A553" s="15">
        <v>58</v>
      </c>
      <c r="B553" s="15">
        <v>3</v>
      </c>
      <c r="C553" s="22"/>
      <c r="D553" s="16" t="s">
        <v>161</v>
      </c>
      <c r="E553" s="17">
        <v>5.7000000000000002E-2</v>
      </c>
      <c r="F553" s="21">
        <v>40093</v>
      </c>
      <c r="G553" s="18">
        <v>40098</v>
      </c>
      <c r="H553" s="18">
        <v>45437</v>
      </c>
      <c r="I553" s="19">
        <v>7000</v>
      </c>
      <c r="J553" s="20" t="s">
        <v>70</v>
      </c>
      <c r="K553" s="63">
        <v>5.1929999999999997E-2</v>
      </c>
      <c r="L553" s="63">
        <v>5.2760000000000001E-2</v>
      </c>
      <c r="M553" s="63">
        <v>5.3260000000000002E-2</v>
      </c>
      <c r="N553" s="45">
        <v>16253.16</v>
      </c>
      <c r="O553" s="47">
        <v>15284</v>
      </c>
      <c r="P553" s="48">
        <v>969.16</v>
      </c>
      <c r="Q553" s="45">
        <v>8498.16</v>
      </c>
      <c r="R553" s="47">
        <v>7529</v>
      </c>
      <c r="S553" s="49">
        <v>969.16</v>
      </c>
      <c r="T553" s="48">
        <v>2000</v>
      </c>
      <c r="U553" s="45">
        <v>9040.5923900300004</v>
      </c>
      <c r="V553" s="16" t="s">
        <v>113</v>
      </c>
    </row>
    <row r="554" spans="1:22" s="16" customFormat="1" ht="13.5" customHeight="1" x14ac:dyDescent="0.2">
      <c r="A554" s="15">
        <v>3</v>
      </c>
      <c r="B554" s="15">
        <v>1</v>
      </c>
      <c r="C554" s="22" t="s">
        <v>164</v>
      </c>
      <c r="D554" s="16" t="s">
        <v>162</v>
      </c>
      <c r="E554" s="17" t="s">
        <v>157</v>
      </c>
      <c r="F554" s="21">
        <v>40086</v>
      </c>
      <c r="G554" s="18">
        <v>40091</v>
      </c>
      <c r="H554" s="18">
        <v>42282</v>
      </c>
      <c r="I554" s="19">
        <v>300</v>
      </c>
      <c r="J554" s="20" t="s">
        <v>70</v>
      </c>
      <c r="K554" s="64">
        <v>64.929000000000002</v>
      </c>
      <c r="L554" s="64">
        <v>76.811000000000007</v>
      </c>
      <c r="M554" s="64">
        <v>82.179000000000002</v>
      </c>
      <c r="N554" s="45">
        <v>661.53899999999999</v>
      </c>
      <c r="O554" s="47">
        <v>641.1</v>
      </c>
      <c r="P554" s="48">
        <v>20.439</v>
      </c>
      <c r="Q554" s="45">
        <v>262.49</v>
      </c>
      <c r="R554" s="47">
        <v>242.05099999999999</v>
      </c>
      <c r="S554" s="49">
        <v>20.439</v>
      </c>
      <c r="T554" s="48">
        <v>37.51</v>
      </c>
      <c r="U554" s="45">
        <v>265.98785129999999</v>
      </c>
      <c r="V554" s="16" t="s">
        <v>163</v>
      </c>
    </row>
    <row r="555" spans="1:22" s="16" customFormat="1" ht="13.5" customHeight="1" x14ac:dyDescent="0.2">
      <c r="A555" s="15">
        <v>57</v>
      </c>
      <c r="B555" s="15">
        <v>5</v>
      </c>
      <c r="C555" s="22"/>
      <c r="D555" s="16" t="s">
        <v>160</v>
      </c>
      <c r="E555" s="17" t="s">
        <v>157</v>
      </c>
      <c r="F555" s="21">
        <v>40072</v>
      </c>
      <c r="G555" s="18">
        <v>40077</v>
      </c>
      <c r="H555" s="18">
        <v>41010</v>
      </c>
      <c r="I555" s="19">
        <v>7000</v>
      </c>
      <c r="J555" s="20" t="s">
        <v>70</v>
      </c>
      <c r="K555" s="64">
        <v>27.178000000000001</v>
      </c>
      <c r="L555" s="64">
        <v>31.933</v>
      </c>
      <c r="M555" s="64">
        <v>33.915999999999997</v>
      </c>
      <c r="N555" s="45">
        <v>16433.490000000002</v>
      </c>
      <c r="O555" s="47">
        <v>15715.25</v>
      </c>
      <c r="P555" s="48">
        <v>718.24</v>
      </c>
      <c r="Q555" s="45">
        <v>7576.24</v>
      </c>
      <c r="R555" s="47">
        <v>6858</v>
      </c>
      <c r="S555" s="49">
        <v>718.24</v>
      </c>
      <c r="T555" s="48">
        <v>0</v>
      </c>
      <c r="U555" s="45">
        <v>7691.7509600000003</v>
      </c>
      <c r="V555" s="16" t="s">
        <v>113</v>
      </c>
    </row>
    <row r="556" spans="1:22" s="16" customFormat="1" ht="13.5" customHeight="1" x14ac:dyDescent="0.2">
      <c r="A556" s="15">
        <v>56</v>
      </c>
      <c r="B556" s="15">
        <v>5</v>
      </c>
      <c r="C556" s="22"/>
      <c r="D556" s="16" t="s">
        <v>158</v>
      </c>
      <c r="E556" s="17">
        <v>0.05</v>
      </c>
      <c r="F556" s="21">
        <v>40058</v>
      </c>
      <c r="G556" s="18">
        <v>40063</v>
      </c>
      <c r="H556" s="18">
        <v>43566</v>
      </c>
      <c r="I556" s="19">
        <v>5000</v>
      </c>
      <c r="J556" s="20" t="s">
        <v>70</v>
      </c>
      <c r="K556" s="63">
        <v>5.0860000000000002E-2</v>
      </c>
      <c r="L556" s="63">
        <v>5.111000000000001E-2</v>
      </c>
      <c r="M556" s="63">
        <v>5.1249999999999997E-2</v>
      </c>
      <c r="N556" s="45">
        <v>13422.48</v>
      </c>
      <c r="O556" s="47">
        <v>12895</v>
      </c>
      <c r="P556" s="48">
        <v>527.48</v>
      </c>
      <c r="Q556" s="45">
        <v>5862.48</v>
      </c>
      <c r="R556" s="47">
        <v>5335</v>
      </c>
      <c r="S556" s="49">
        <v>527.48</v>
      </c>
      <c r="T556" s="48">
        <v>0</v>
      </c>
      <c r="U556" s="45">
        <v>5945.6409387099993</v>
      </c>
      <c r="V556" s="16" t="s">
        <v>113</v>
      </c>
    </row>
    <row r="557" spans="1:22" s="16" customFormat="1" ht="13.5" customHeight="1" x14ac:dyDescent="0.2">
      <c r="A557" s="15">
        <v>57</v>
      </c>
      <c r="B557" s="15">
        <v>4</v>
      </c>
      <c r="C557" s="22"/>
      <c r="D557" s="16" t="s">
        <v>160</v>
      </c>
      <c r="E557" s="17" t="s">
        <v>157</v>
      </c>
      <c r="F557" s="21">
        <v>40044</v>
      </c>
      <c r="G557" s="18">
        <v>40049</v>
      </c>
      <c r="H557" s="18">
        <v>41010</v>
      </c>
      <c r="I557" s="19">
        <v>6000</v>
      </c>
      <c r="J557" s="20" t="s">
        <v>70</v>
      </c>
      <c r="K557" s="64">
        <v>36.015999999999998</v>
      </c>
      <c r="L557" s="64">
        <v>39.872999999999998</v>
      </c>
      <c r="M557" s="64">
        <v>42.189</v>
      </c>
      <c r="N557" s="45">
        <v>17144.349999999999</v>
      </c>
      <c r="O557" s="47">
        <v>16392.599999999999</v>
      </c>
      <c r="P557" s="48">
        <v>751.75</v>
      </c>
      <c r="Q557" s="45">
        <v>8289.35</v>
      </c>
      <c r="R557" s="47">
        <v>7537.6</v>
      </c>
      <c r="S557" s="49">
        <v>751.75</v>
      </c>
      <c r="T557" s="48">
        <v>0</v>
      </c>
      <c r="U557" s="45">
        <v>8529.7712302500004</v>
      </c>
      <c r="V557" s="16" t="s">
        <v>113</v>
      </c>
    </row>
    <row r="558" spans="1:22" s="16" customFormat="1" ht="13.5" customHeight="1" x14ac:dyDescent="0.2">
      <c r="A558" s="15">
        <v>56</v>
      </c>
      <c r="B558" s="15">
        <v>4</v>
      </c>
      <c r="C558" s="22"/>
      <c r="D558" s="16" t="s">
        <v>158</v>
      </c>
      <c r="E558" s="17">
        <v>0.05</v>
      </c>
      <c r="F558" s="21">
        <v>40016</v>
      </c>
      <c r="G558" s="18">
        <v>40021</v>
      </c>
      <c r="H558" s="18">
        <v>43566</v>
      </c>
      <c r="I558" s="19">
        <v>6000</v>
      </c>
      <c r="J558" s="20" t="s">
        <v>70</v>
      </c>
      <c r="K558" s="63">
        <v>5.6440000000000004E-2</v>
      </c>
      <c r="L558" s="63">
        <v>5.7099999999999998E-2</v>
      </c>
      <c r="M558" s="63">
        <v>5.7200000000000001E-2</v>
      </c>
      <c r="N558" s="45">
        <v>16580.810000000001</v>
      </c>
      <c r="O558" s="47">
        <v>15728.2</v>
      </c>
      <c r="P558" s="48">
        <v>852.61</v>
      </c>
      <c r="Q558" s="45">
        <v>6058.61</v>
      </c>
      <c r="R558" s="47">
        <v>5206</v>
      </c>
      <c r="S558" s="49">
        <v>852.61</v>
      </c>
      <c r="T558" s="48">
        <v>0</v>
      </c>
      <c r="U558" s="45">
        <v>5846.7404857599995</v>
      </c>
      <c r="V558" s="16" t="s">
        <v>113</v>
      </c>
    </row>
    <row r="559" spans="1:22" s="16" customFormat="1" ht="13.5" customHeight="1" x14ac:dyDescent="0.2">
      <c r="A559" s="15">
        <v>58</v>
      </c>
      <c r="B559" s="15">
        <v>2</v>
      </c>
      <c r="C559" s="22"/>
      <c r="D559" s="16" t="s">
        <v>161</v>
      </c>
      <c r="E559" s="17">
        <v>5.7000000000000002E-2</v>
      </c>
      <c r="F559" s="21">
        <v>39988</v>
      </c>
      <c r="G559" s="18">
        <v>39993</v>
      </c>
      <c r="H559" s="18">
        <v>45437</v>
      </c>
      <c r="I559" s="19">
        <v>7000</v>
      </c>
      <c r="J559" s="20" t="s">
        <v>70</v>
      </c>
      <c r="K559" s="63">
        <v>6.0490000000000002E-2</v>
      </c>
      <c r="L559" s="63">
        <v>6.1120000000000001E-2</v>
      </c>
      <c r="M559" s="63">
        <v>6.1349999999999995E-2</v>
      </c>
      <c r="N559" s="45">
        <v>7902.52</v>
      </c>
      <c r="O559" s="47">
        <v>7391.01</v>
      </c>
      <c r="P559" s="48">
        <v>511.51</v>
      </c>
      <c r="Q559" s="45">
        <v>6001.52</v>
      </c>
      <c r="R559" s="47">
        <v>5490.01</v>
      </c>
      <c r="S559" s="49">
        <v>511.51</v>
      </c>
      <c r="T559" s="48">
        <v>1000</v>
      </c>
      <c r="U559" s="45">
        <v>5795.3868886700002</v>
      </c>
      <c r="V559" s="16" t="s">
        <v>113</v>
      </c>
    </row>
    <row r="560" spans="1:22" s="16" customFormat="1" ht="13.5" customHeight="1" x14ac:dyDescent="0.2">
      <c r="A560" s="15">
        <v>57</v>
      </c>
      <c r="B560" s="15">
        <v>3</v>
      </c>
      <c r="C560" s="22"/>
      <c r="D560" s="16" t="s">
        <v>160</v>
      </c>
      <c r="E560" s="17" t="s">
        <v>157</v>
      </c>
      <c r="F560" s="21">
        <v>39981</v>
      </c>
      <c r="G560" s="18">
        <v>39986</v>
      </c>
      <c r="H560" s="18">
        <v>41010</v>
      </c>
      <c r="I560" s="19">
        <v>7000</v>
      </c>
      <c r="J560" s="20" t="s">
        <v>70</v>
      </c>
      <c r="K560" s="64">
        <v>49.107999999999997</v>
      </c>
      <c r="L560" s="64">
        <v>56.417000000000002</v>
      </c>
      <c r="M560" s="64">
        <v>57.881</v>
      </c>
      <c r="N560" s="45">
        <v>14956.02</v>
      </c>
      <c r="O560" s="47">
        <v>13970.9</v>
      </c>
      <c r="P560" s="48">
        <v>985.12</v>
      </c>
      <c r="Q560" s="45">
        <v>6003.0199999999995</v>
      </c>
      <c r="R560" s="47">
        <v>5017.8999999999996</v>
      </c>
      <c r="S560" s="49">
        <v>985.12</v>
      </c>
      <c r="T560" s="48">
        <v>0</v>
      </c>
      <c r="U560" s="45">
        <v>6118.3917076600001</v>
      </c>
      <c r="V560" s="16" t="s">
        <v>113</v>
      </c>
    </row>
    <row r="561" spans="1:22" s="16" customFormat="1" ht="13.5" customHeight="1" x14ac:dyDescent="0.2">
      <c r="A561" s="15">
        <v>56</v>
      </c>
      <c r="B561" s="15">
        <v>3</v>
      </c>
      <c r="C561" s="22"/>
      <c r="D561" s="16" t="s">
        <v>158</v>
      </c>
      <c r="E561" s="17">
        <v>0.05</v>
      </c>
      <c r="F561" s="21">
        <v>39967</v>
      </c>
      <c r="G561" s="18">
        <v>39972</v>
      </c>
      <c r="H561" s="18">
        <v>43566</v>
      </c>
      <c r="I561" s="19">
        <v>8000</v>
      </c>
      <c r="J561" s="20" t="s">
        <v>70</v>
      </c>
      <c r="K561" s="41">
        <v>5.7149999999999999E-2</v>
      </c>
      <c r="L561" s="63">
        <v>5.7570000000000003E-2</v>
      </c>
      <c r="M561" s="63">
        <v>5.7990000000000007E-2</v>
      </c>
      <c r="N561" s="45">
        <v>13538.619999999999</v>
      </c>
      <c r="O561" s="47">
        <v>12478</v>
      </c>
      <c r="P561" s="48">
        <v>1060.6199999999999</v>
      </c>
      <c r="Q561" s="45">
        <v>8191.62</v>
      </c>
      <c r="R561" s="47">
        <v>7131</v>
      </c>
      <c r="S561" s="49">
        <v>1060.6199999999999</v>
      </c>
      <c r="T561" s="48">
        <v>1000</v>
      </c>
      <c r="U561" s="45">
        <v>7818.5449549699988</v>
      </c>
      <c r="V561" s="16" t="s">
        <v>113</v>
      </c>
    </row>
    <row r="562" spans="1:22" s="16" customFormat="1" ht="13.5" customHeight="1" x14ac:dyDescent="0.2">
      <c r="A562" s="15">
        <v>58</v>
      </c>
      <c r="B562" s="15">
        <v>1</v>
      </c>
      <c r="C562" s="22"/>
      <c r="D562" s="16" t="s">
        <v>161</v>
      </c>
      <c r="E562" s="17">
        <v>5.7000000000000002E-2</v>
      </c>
      <c r="F562" s="21">
        <v>39953</v>
      </c>
      <c r="G562" s="18">
        <v>39958</v>
      </c>
      <c r="H562" s="18">
        <v>45437</v>
      </c>
      <c r="I562" s="19">
        <v>8000</v>
      </c>
      <c r="J562" s="20" t="s">
        <v>70</v>
      </c>
      <c r="K562" s="41">
        <v>5.5800000000000002E-2</v>
      </c>
      <c r="L562" s="63">
        <v>5.7980000000000004E-2</v>
      </c>
      <c r="M562" s="63">
        <v>5.8529999999999999E-2</v>
      </c>
      <c r="N562" s="45">
        <v>8974.01</v>
      </c>
      <c r="O562" s="47">
        <v>8311.01</v>
      </c>
      <c r="P562" s="48">
        <v>663</v>
      </c>
      <c r="Q562" s="45">
        <v>6009.01</v>
      </c>
      <c r="R562" s="47">
        <v>5346.01</v>
      </c>
      <c r="S562" s="49">
        <v>663</v>
      </c>
      <c r="T562" s="48">
        <v>1000</v>
      </c>
      <c r="U562" s="45">
        <v>5951.44182</v>
      </c>
      <c r="V562" s="16" t="s">
        <v>113</v>
      </c>
    </row>
    <row r="563" spans="1:22" s="16" customFormat="1" ht="13.5" customHeight="1" x14ac:dyDescent="0.2">
      <c r="A563" s="15">
        <v>57</v>
      </c>
      <c r="B563" s="15">
        <v>2</v>
      </c>
      <c r="C563" s="22"/>
      <c r="D563" s="16" t="s">
        <v>160</v>
      </c>
      <c r="E563" s="17" t="s">
        <v>157</v>
      </c>
      <c r="F563" s="21">
        <v>39946</v>
      </c>
      <c r="G563" s="18">
        <v>39951</v>
      </c>
      <c r="H563" s="18">
        <v>41010</v>
      </c>
      <c r="I563" s="19">
        <v>6000</v>
      </c>
      <c r="J563" s="20" t="s">
        <v>70</v>
      </c>
      <c r="K563" s="64">
        <v>74.759</v>
      </c>
      <c r="L563" s="64">
        <v>79.405000000000001</v>
      </c>
      <c r="M563" s="64">
        <v>81.909000000000006</v>
      </c>
      <c r="N563" s="45">
        <v>22028.6</v>
      </c>
      <c r="O563" s="47">
        <v>21211.25</v>
      </c>
      <c r="P563" s="48">
        <v>817.35</v>
      </c>
      <c r="Q563" s="45">
        <v>6761.9900000000007</v>
      </c>
      <c r="R563" s="47">
        <v>5944.64</v>
      </c>
      <c r="S563" s="49">
        <v>817.35</v>
      </c>
      <c r="T563" s="48">
        <v>0</v>
      </c>
      <c r="U563" s="45">
        <v>6826.4082962999992</v>
      </c>
      <c r="V563" s="16" t="s">
        <v>113</v>
      </c>
    </row>
    <row r="564" spans="1:22" s="16" customFormat="1" ht="13.5" customHeight="1" x14ac:dyDescent="0.2">
      <c r="A564" s="15">
        <v>50</v>
      </c>
      <c r="B564" s="15">
        <v>10</v>
      </c>
      <c r="C564" s="22"/>
      <c r="D564" s="16" t="s">
        <v>141</v>
      </c>
      <c r="E564" s="17">
        <v>3.5499999999999997E-2</v>
      </c>
      <c r="F564" s="21">
        <v>39939</v>
      </c>
      <c r="G564" s="18">
        <v>39944</v>
      </c>
      <c r="H564" s="18">
        <v>41200</v>
      </c>
      <c r="I564" s="19">
        <v>6000</v>
      </c>
      <c r="J564" s="20" t="s">
        <v>70</v>
      </c>
      <c r="K564" s="63">
        <v>4.0759999999999998E-2</v>
      </c>
      <c r="L564" s="63">
        <v>4.1459999999999997E-2</v>
      </c>
      <c r="M564" s="63">
        <v>4.172E-2</v>
      </c>
      <c r="N564" s="45">
        <v>13007.960000000001</v>
      </c>
      <c r="O564" s="47">
        <v>12280.1</v>
      </c>
      <c r="P564" s="48">
        <v>727.86</v>
      </c>
      <c r="Q564" s="45">
        <v>6287.96</v>
      </c>
      <c r="R564" s="47">
        <v>5560.1</v>
      </c>
      <c r="S564" s="49">
        <v>727.86</v>
      </c>
      <c r="T564" s="48">
        <v>0</v>
      </c>
      <c r="U564" s="45">
        <v>6295.1535086700005</v>
      </c>
      <c r="V564" s="16" t="s">
        <v>113</v>
      </c>
    </row>
    <row r="565" spans="1:22" s="16" customFormat="1" ht="13.5" customHeight="1" x14ac:dyDescent="0.2">
      <c r="A565" s="15">
        <v>56</v>
      </c>
      <c r="B565" s="15">
        <v>2</v>
      </c>
      <c r="C565" s="22"/>
      <c r="D565" s="16" t="s">
        <v>158</v>
      </c>
      <c r="E565" s="17">
        <v>0.05</v>
      </c>
      <c r="F565" s="21">
        <v>39925</v>
      </c>
      <c r="G565" s="18">
        <v>39930</v>
      </c>
      <c r="H565" s="18">
        <v>43566</v>
      </c>
      <c r="I565" s="19">
        <v>7000</v>
      </c>
      <c r="J565" s="20" t="s">
        <v>70</v>
      </c>
      <c r="K565" s="63">
        <v>5.4339999999999999E-2</v>
      </c>
      <c r="L565" s="63">
        <v>5.4789999999999998E-2</v>
      </c>
      <c r="M565" s="63">
        <v>5.5199999999999999E-2</v>
      </c>
      <c r="N565" s="45">
        <v>15974.57</v>
      </c>
      <c r="O565" s="47">
        <v>15173</v>
      </c>
      <c r="P565" s="48">
        <v>801.57</v>
      </c>
      <c r="Q565" s="45">
        <v>7775.57</v>
      </c>
      <c r="R565" s="47">
        <v>6974</v>
      </c>
      <c r="S565" s="49">
        <v>801.57</v>
      </c>
      <c r="T565" s="48">
        <v>1500</v>
      </c>
      <c r="U565" s="45">
        <v>7530.789035419999</v>
      </c>
      <c r="V565" s="16" t="s">
        <v>113</v>
      </c>
    </row>
    <row r="566" spans="1:22" s="16" customFormat="1" ht="13.5" customHeight="1" x14ac:dyDescent="0.2">
      <c r="A566" s="15">
        <v>57</v>
      </c>
      <c r="B566" s="15">
        <v>1</v>
      </c>
      <c r="C566" s="22"/>
      <c r="D566" s="16" t="s">
        <v>160</v>
      </c>
      <c r="E566" s="17" t="s">
        <v>157</v>
      </c>
      <c r="F566" s="21">
        <v>39918</v>
      </c>
      <c r="G566" s="18">
        <v>39923</v>
      </c>
      <c r="H566" s="18">
        <v>41010</v>
      </c>
      <c r="I566" s="19">
        <v>8000</v>
      </c>
      <c r="J566" s="20" t="s">
        <v>70</v>
      </c>
      <c r="K566" s="64">
        <v>69.798000000000002</v>
      </c>
      <c r="L566" s="64">
        <v>91.54</v>
      </c>
      <c r="M566" s="64">
        <v>98.941000000000003</v>
      </c>
      <c r="N566" s="45">
        <v>26107.74</v>
      </c>
      <c r="O566" s="47">
        <v>25064.27</v>
      </c>
      <c r="P566" s="48">
        <v>1043.47</v>
      </c>
      <c r="Q566" s="45">
        <v>8526.74</v>
      </c>
      <c r="R566" s="47">
        <v>7483.27</v>
      </c>
      <c r="S566" s="49">
        <v>1043.47</v>
      </c>
      <c r="T566" s="48">
        <v>3000</v>
      </c>
      <c r="U566" s="45">
        <v>8547.4450040000011</v>
      </c>
      <c r="V566" s="16" t="s">
        <v>113</v>
      </c>
    </row>
    <row r="567" spans="1:22" s="16" customFormat="1" ht="13.5" customHeight="1" x14ac:dyDescent="0.2">
      <c r="A567" s="15">
        <v>52</v>
      </c>
      <c r="B567" s="15">
        <v>7</v>
      </c>
      <c r="C567" s="22"/>
      <c r="D567" s="16" t="s">
        <v>143</v>
      </c>
      <c r="E567" s="17">
        <v>4.7E-2</v>
      </c>
      <c r="F567" s="21">
        <v>39904</v>
      </c>
      <c r="G567" s="18">
        <v>39909</v>
      </c>
      <c r="H567" s="18">
        <v>44816</v>
      </c>
      <c r="I567" s="19">
        <v>8000</v>
      </c>
      <c r="J567" s="20" t="s">
        <v>70</v>
      </c>
      <c r="K567" s="63">
        <v>5.8049999999999997E-2</v>
      </c>
      <c r="L567" s="63">
        <v>6.13E-2</v>
      </c>
      <c r="M567" s="63">
        <v>6.2179999999999999E-2</v>
      </c>
      <c r="N567" s="45">
        <v>14040.91</v>
      </c>
      <c r="O567" s="47">
        <v>13591</v>
      </c>
      <c r="P567" s="48">
        <v>449.91</v>
      </c>
      <c r="Q567" s="45">
        <v>12255.91</v>
      </c>
      <c r="R567" s="47">
        <v>11806</v>
      </c>
      <c r="S567" s="49">
        <v>449.91</v>
      </c>
      <c r="T567" s="48">
        <v>2000</v>
      </c>
      <c r="U567" s="45">
        <v>11004.432054339999</v>
      </c>
      <c r="V567" s="16" t="s">
        <v>113</v>
      </c>
    </row>
    <row r="568" spans="1:22" s="16" customFormat="1" ht="13.5" customHeight="1" x14ac:dyDescent="0.2">
      <c r="A568" s="15">
        <v>54</v>
      </c>
      <c r="B568" s="15">
        <v>6</v>
      </c>
      <c r="C568" s="22"/>
      <c r="D568" s="16" t="s">
        <v>154</v>
      </c>
      <c r="E568" s="17">
        <v>4.1000000000000002E-2</v>
      </c>
      <c r="F568" s="21">
        <v>39897</v>
      </c>
      <c r="G568" s="18">
        <v>39902</v>
      </c>
      <c r="H568" s="18">
        <v>40644</v>
      </c>
      <c r="I568" s="19">
        <v>10000</v>
      </c>
      <c r="J568" s="20" t="s">
        <v>70</v>
      </c>
      <c r="K568" s="63">
        <v>3.5709999999999999E-2</v>
      </c>
      <c r="L568" s="63">
        <v>3.7010000000000001E-2</v>
      </c>
      <c r="M568" s="63">
        <v>3.7580000000000002E-2</v>
      </c>
      <c r="N568" s="45">
        <v>21514</v>
      </c>
      <c r="O568" s="47">
        <v>20684</v>
      </c>
      <c r="P568" s="48">
        <v>830</v>
      </c>
      <c r="Q568" s="45">
        <v>14398.5</v>
      </c>
      <c r="R568" s="47">
        <v>13568.5</v>
      </c>
      <c r="S568" s="49">
        <v>830</v>
      </c>
      <c r="T568" s="48">
        <v>5601.5</v>
      </c>
      <c r="U568" s="45">
        <v>14491.522379150003</v>
      </c>
      <c r="V568" s="16" t="s">
        <v>113</v>
      </c>
    </row>
    <row r="569" spans="1:22" s="16" customFormat="1" ht="13.5" customHeight="1" x14ac:dyDescent="0.2">
      <c r="A569" s="15">
        <v>56</v>
      </c>
      <c r="B569" s="15">
        <v>1</v>
      </c>
      <c r="C569" s="22" t="s">
        <v>159</v>
      </c>
      <c r="D569" s="16" t="s">
        <v>158</v>
      </c>
      <c r="E569" s="17">
        <v>0.05</v>
      </c>
      <c r="F569" s="21">
        <v>39890</v>
      </c>
      <c r="G569" s="18">
        <v>39895</v>
      </c>
      <c r="H569" s="18">
        <v>43566</v>
      </c>
      <c r="I569" s="19">
        <v>8000</v>
      </c>
      <c r="J569" s="20" t="s">
        <v>70</v>
      </c>
      <c r="K569" s="63">
        <v>5.2990000000000002E-2</v>
      </c>
      <c r="L569" s="63">
        <v>5.6189999999999997E-2</v>
      </c>
      <c r="M569" s="63">
        <v>5.7480000000000003E-2</v>
      </c>
      <c r="N569" s="45">
        <v>18643.400000000001</v>
      </c>
      <c r="O569" s="47">
        <v>17758</v>
      </c>
      <c r="P569" s="48">
        <v>885.4</v>
      </c>
      <c r="Q569" s="45">
        <v>12613.4</v>
      </c>
      <c r="R569" s="47">
        <v>11728</v>
      </c>
      <c r="S569" s="49">
        <v>885.4</v>
      </c>
      <c r="T569" s="48">
        <v>5886.6</v>
      </c>
      <c r="U569" s="45">
        <v>13455.188160000002</v>
      </c>
      <c r="V569" s="16" t="s">
        <v>113</v>
      </c>
    </row>
    <row r="570" spans="1:22" s="16" customFormat="1" ht="13.5" customHeight="1" x14ac:dyDescent="0.2">
      <c r="A570" s="15">
        <v>55</v>
      </c>
      <c r="B570" s="15">
        <v>6</v>
      </c>
      <c r="C570" s="22"/>
      <c r="D570" s="16" t="s">
        <v>156</v>
      </c>
      <c r="E570" s="17" t="s">
        <v>157</v>
      </c>
      <c r="F570" s="21">
        <v>39876</v>
      </c>
      <c r="G570" s="18">
        <v>39881</v>
      </c>
      <c r="H570" s="18">
        <v>42670</v>
      </c>
      <c r="I570" s="19">
        <v>8000</v>
      </c>
      <c r="J570" s="20" t="s">
        <v>70</v>
      </c>
      <c r="K570" s="64">
        <v>119.02200000000001</v>
      </c>
      <c r="L570" s="64">
        <v>147.70099999999999</v>
      </c>
      <c r="M570" s="64">
        <v>175.06</v>
      </c>
      <c r="N570" s="45">
        <v>10664.56</v>
      </c>
      <c r="O570" s="47">
        <v>10664.56</v>
      </c>
      <c r="P570" s="48">
        <v>0</v>
      </c>
      <c r="Q570" s="45">
        <v>8364.06</v>
      </c>
      <c r="R570" s="47">
        <v>8364.06</v>
      </c>
      <c r="S570" s="49">
        <v>0</v>
      </c>
      <c r="T570" s="48">
        <v>1635.94</v>
      </c>
      <c r="U570" s="45">
        <v>7701.7761553699984</v>
      </c>
      <c r="V570" s="16" t="s">
        <v>113</v>
      </c>
    </row>
    <row r="571" spans="1:22" s="16" customFormat="1" ht="13.5" customHeight="1" x14ac:dyDescent="0.2">
      <c r="A571" s="15">
        <v>55</v>
      </c>
      <c r="B571" s="15">
        <v>5</v>
      </c>
      <c r="C571" s="22"/>
      <c r="D571" s="16" t="s">
        <v>156</v>
      </c>
      <c r="E571" s="17" t="s">
        <v>157</v>
      </c>
      <c r="F571" s="21">
        <v>39862</v>
      </c>
      <c r="G571" s="18">
        <v>39867</v>
      </c>
      <c r="H571" s="18">
        <v>42670</v>
      </c>
      <c r="I571" s="19">
        <v>10000</v>
      </c>
      <c r="J571" s="20" t="s">
        <v>70</v>
      </c>
      <c r="K571" s="64">
        <v>92.992000000000004</v>
      </c>
      <c r="L571" s="64">
        <v>126.401</v>
      </c>
      <c r="M571" s="64">
        <v>155.86699999999999</v>
      </c>
      <c r="N571" s="45">
        <v>6598</v>
      </c>
      <c r="O571" s="47">
        <v>6468</v>
      </c>
      <c r="P571" s="48">
        <v>130</v>
      </c>
      <c r="Q571" s="45">
        <v>4630</v>
      </c>
      <c r="R571" s="47">
        <v>4500</v>
      </c>
      <c r="S571" s="49">
        <v>130</v>
      </c>
      <c r="T571" s="48">
        <v>5370</v>
      </c>
      <c r="U571" s="45">
        <v>4318.3680111399999</v>
      </c>
      <c r="V571" s="16" t="s">
        <v>113</v>
      </c>
    </row>
    <row r="572" spans="1:22" s="16" customFormat="1" ht="13.5" customHeight="1" x14ac:dyDescent="0.2">
      <c r="A572" s="15">
        <v>55</v>
      </c>
      <c r="B572" s="15">
        <v>4</v>
      </c>
      <c r="C572" s="22"/>
      <c r="D572" s="16" t="s">
        <v>156</v>
      </c>
      <c r="E572" s="17" t="s">
        <v>157</v>
      </c>
      <c r="F572" s="21">
        <v>39827</v>
      </c>
      <c r="G572" s="18">
        <v>39832</v>
      </c>
      <c r="H572" s="18">
        <v>42670</v>
      </c>
      <c r="I572" s="19">
        <v>10000</v>
      </c>
      <c r="J572" s="20" t="s">
        <v>70</v>
      </c>
      <c r="K572" s="64">
        <v>55.317</v>
      </c>
      <c r="L572" s="64">
        <v>72.994</v>
      </c>
      <c r="M572" s="64">
        <v>78.424000000000007</v>
      </c>
      <c r="N572" s="45">
        <v>9233.61</v>
      </c>
      <c r="O572" s="47">
        <v>8626.1</v>
      </c>
      <c r="P572" s="48">
        <v>607.51</v>
      </c>
      <c r="Q572" s="45">
        <v>6773.6100000000006</v>
      </c>
      <c r="R572" s="47">
        <v>6166.1</v>
      </c>
      <c r="S572" s="49">
        <v>607.51</v>
      </c>
      <c r="T572" s="48">
        <v>3226.39</v>
      </c>
      <c r="U572" s="45">
        <v>6526.4740701999999</v>
      </c>
      <c r="V572" s="16" t="s">
        <v>113</v>
      </c>
    </row>
    <row r="573" spans="1:22" s="16" customFormat="1" ht="13.5" customHeight="1" x14ac:dyDescent="0.2">
      <c r="A573" s="15">
        <v>55</v>
      </c>
      <c r="B573" s="15">
        <v>3</v>
      </c>
      <c r="C573" s="22"/>
      <c r="D573" s="16" t="s">
        <v>156</v>
      </c>
      <c r="E573" s="17" t="s">
        <v>157</v>
      </c>
      <c r="F573" s="21">
        <v>39785</v>
      </c>
      <c r="G573" s="18">
        <v>39790</v>
      </c>
      <c r="H573" s="18">
        <v>42670</v>
      </c>
      <c r="I573" s="19">
        <v>10000</v>
      </c>
      <c r="J573" s="20" t="s">
        <v>70</v>
      </c>
      <c r="K573" s="64">
        <v>60.564</v>
      </c>
      <c r="L573" s="64">
        <v>75.168999999999997</v>
      </c>
      <c r="M573" s="64">
        <v>84.203000000000003</v>
      </c>
      <c r="N573" s="45">
        <v>10270</v>
      </c>
      <c r="O573" s="47">
        <v>10270</v>
      </c>
      <c r="P573" s="48">
        <v>0</v>
      </c>
      <c r="Q573" s="45">
        <v>8040</v>
      </c>
      <c r="R573" s="47">
        <v>8040</v>
      </c>
      <c r="S573" s="49">
        <v>0</v>
      </c>
      <c r="T573" s="48">
        <v>1960</v>
      </c>
      <c r="U573" s="45">
        <v>7687.5844000300003</v>
      </c>
      <c r="V573" s="16" t="s">
        <v>113</v>
      </c>
    </row>
    <row r="574" spans="1:22" s="16" customFormat="1" ht="13.5" customHeight="1" x14ac:dyDescent="0.2">
      <c r="A574" s="15">
        <v>55</v>
      </c>
      <c r="B574" s="15">
        <v>2</v>
      </c>
      <c r="C574" s="22"/>
      <c r="D574" s="16" t="s">
        <v>156</v>
      </c>
      <c r="E574" s="17" t="s">
        <v>157</v>
      </c>
      <c r="F574" s="21">
        <v>39771</v>
      </c>
      <c r="G574" s="18">
        <v>39776</v>
      </c>
      <c r="H574" s="18">
        <v>42670</v>
      </c>
      <c r="I574" s="19">
        <v>10000</v>
      </c>
      <c r="J574" s="20" t="s">
        <v>70</v>
      </c>
      <c r="K574" s="64">
        <v>60.430999999999997</v>
      </c>
      <c r="L574" s="64">
        <v>76.123000000000005</v>
      </c>
      <c r="M574" s="64">
        <v>91.052000000000007</v>
      </c>
      <c r="N574" s="45">
        <v>15948.92</v>
      </c>
      <c r="O574" s="47">
        <v>14931</v>
      </c>
      <c r="P574" s="48">
        <v>1017.92</v>
      </c>
      <c r="Q574" s="45">
        <v>9868.92</v>
      </c>
      <c r="R574" s="47">
        <v>8851</v>
      </c>
      <c r="S574" s="49">
        <v>1017.92</v>
      </c>
      <c r="T574" s="48">
        <v>2131.08</v>
      </c>
      <c r="U574" s="45">
        <v>9407.9563381300013</v>
      </c>
      <c r="V574" s="16" t="s">
        <v>113</v>
      </c>
    </row>
    <row r="575" spans="1:22" s="16" customFormat="1" ht="13.5" customHeight="1" x14ac:dyDescent="0.2">
      <c r="A575" s="15">
        <v>55</v>
      </c>
      <c r="B575" s="15">
        <v>1</v>
      </c>
      <c r="C575" s="22"/>
      <c r="D575" s="16" t="s">
        <v>156</v>
      </c>
      <c r="E575" s="17" t="s">
        <v>157</v>
      </c>
      <c r="F575" s="21">
        <v>39743</v>
      </c>
      <c r="G575" s="18">
        <v>39748</v>
      </c>
      <c r="H575" s="18">
        <v>42670</v>
      </c>
      <c r="I575" s="19">
        <v>10000</v>
      </c>
      <c r="J575" s="20" t="s">
        <v>70</v>
      </c>
      <c r="K575" s="64">
        <v>59.991999999999997</v>
      </c>
      <c r="L575" s="64">
        <v>88.094999999999999</v>
      </c>
      <c r="M575" s="64">
        <v>107.505</v>
      </c>
      <c r="N575" s="45">
        <v>7524.35</v>
      </c>
      <c r="O575" s="47">
        <v>7484.35</v>
      </c>
      <c r="P575" s="48">
        <v>40</v>
      </c>
      <c r="Q575" s="45">
        <v>5394.35</v>
      </c>
      <c r="R575" s="47">
        <v>5354.35</v>
      </c>
      <c r="S575" s="49">
        <v>40</v>
      </c>
      <c r="T575" s="48">
        <v>4605.6499999999996</v>
      </c>
      <c r="U575" s="45">
        <v>5082.4855799999996</v>
      </c>
      <c r="V575" s="16" t="s">
        <v>113</v>
      </c>
    </row>
    <row r="576" spans="1:22" s="16" customFormat="1" ht="13.5" customHeight="1" x14ac:dyDescent="0.2">
      <c r="A576" s="15">
        <v>51</v>
      </c>
      <c r="B576" s="15">
        <v>9</v>
      </c>
      <c r="C576" s="22"/>
      <c r="D576" s="16" t="s">
        <v>142</v>
      </c>
      <c r="E576" s="17">
        <v>0.04</v>
      </c>
      <c r="F576" s="21">
        <v>39694</v>
      </c>
      <c r="G576" s="18">
        <v>39699</v>
      </c>
      <c r="H576" s="18">
        <v>42836</v>
      </c>
      <c r="I576" s="19">
        <v>7000</v>
      </c>
      <c r="J576" s="20" t="s">
        <v>70</v>
      </c>
      <c r="K576" s="26">
        <v>4.5259999999999995E-2</v>
      </c>
      <c r="L576" s="26">
        <v>4.5690000000000001E-2</v>
      </c>
      <c r="M576" s="26">
        <v>4.5839999999999999E-2</v>
      </c>
      <c r="N576" s="45">
        <v>6590.77</v>
      </c>
      <c r="O576" s="47">
        <v>6025.01</v>
      </c>
      <c r="P576" s="48">
        <v>565.76</v>
      </c>
      <c r="Q576" s="45">
        <v>4695.7700000000004</v>
      </c>
      <c r="R576" s="47">
        <v>4130.01</v>
      </c>
      <c r="S576" s="49">
        <v>565.76</v>
      </c>
      <c r="T576" s="48">
        <v>3304.23</v>
      </c>
      <c r="U576" s="45">
        <v>4585.10557066</v>
      </c>
      <c r="V576" s="16" t="s">
        <v>113</v>
      </c>
    </row>
    <row r="577" spans="1:22" s="16" customFormat="1" ht="13.5" customHeight="1" x14ac:dyDescent="0.2">
      <c r="A577" s="15">
        <v>50</v>
      </c>
      <c r="B577" s="15">
        <v>9</v>
      </c>
      <c r="C577" s="22"/>
      <c r="D577" s="16" t="s">
        <v>141</v>
      </c>
      <c r="E577" s="17">
        <v>3.5499999999999997E-2</v>
      </c>
      <c r="F577" s="21">
        <v>39680</v>
      </c>
      <c r="G577" s="18">
        <v>39685</v>
      </c>
      <c r="H577" s="18">
        <v>41200</v>
      </c>
      <c r="I577" s="19">
        <v>7000</v>
      </c>
      <c r="J577" s="20" t="s">
        <v>70</v>
      </c>
      <c r="K577" s="26">
        <v>3.9820000000000001E-2</v>
      </c>
      <c r="L577" s="26">
        <v>4.0359999999999993E-2</v>
      </c>
      <c r="M577" s="26">
        <v>4.0730000000000002E-2</v>
      </c>
      <c r="N577" s="45">
        <v>7073</v>
      </c>
      <c r="O577" s="47">
        <v>6838</v>
      </c>
      <c r="P577" s="48">
        <v>235</v>
      </c>
      <c r="Q577" s="45">
        <v>5965</v>
      </c>
      <c r="R577" s="47">
        <v>5730</v>
      </c>
      <c r="S577" s="49">
        <v>235</v>
      </c>
      <c r="T577" s="48">
        <v>2035</v>
      </c>
      <c r="U577" s="45">
        <v>6142.8132708699995</v>
      </c>
      <c r="V577" s="16" t="s">
        <v>113</v>
      </c>
    </row>
    <row r="578" spans="1:22" s="16" customFormat="1" ht="13.5" customHeight="1" x14ac:dyDescent="0.2">
      <c r="A578" s="15">
        <v>54</v>
      </c>
      <c r="B578" s="15">
        <v>5</v>
      </c>
      <c r="C578" s="22"/>
      <c r="D578" s="16" t="s">
        <v>154</v>
      </c>
      <c r="E578" s="17">
        <v>4.1000000000000002E-2</v>
      </c>
      <c r="F578" s="21">
        <v>39617</v>
      </c>
      <c r="G578" s="18">
        <v>39622</v>
      </c>
      <c r="H578" s="18">
        <v>40644</v>
      </c>
      <c r="I578" s="19">
        <v>7000</v>
      </c>
      <c r="J578" s="20" t="s">
        <v>70</v>
      </c>
      <c r="K578" s="26">
        <v>4.7530000000000003E-2</v>
      </c>
      <c r="L578" s="26">
        <v>4.8280000000000003E-2</v>
      </c>
      <c r="M578" s="26">
        <v>4.8629999999999993E-2</v>
      </c>
      <c r="N578" s="45">
        <v>5459.88</v>
      </c>
      <c r="O578" s="47">
        <v>5108</v>
      </c>
      <c r="P578" s="48">
        <v>351.88</v>
      </c>
      <c r="Q578" s="45">
        <v>3959.88</v>
      </c>
      <c r="R578" s="47">
        <v>3608</v>
      </c>
      <c r="S578" s="49">
        <v>351.88</v>
      </c>
      <c r="T578" s="48">
        <v>3040.12</v>
      </c>
      <c r="U578" s="45">
        <v>3949.6784103200002</v>
      </c>
      <c r="V578" s="16" t="s">
        <v>113</v>
      </c>
    </row>
    <row r="579" spans="1:22" s="16" customFormat="1" ht="13.5" customHeight="1" x14ac:dyDescent="0.2">
      <c r="A579" s="15">
        <v>52</v>
      </c>
      <c r="B579" s="15">
        <v>6</v>
      </c>
      <c r="C579" s="22"/>
      <c r="D579" s="16" t="s">
        <v>143</v>
      </c>
      <c r="E579" s="17">
        <v>4.7E-2</v>
      </c>
      <c r="F579" s="21">
        <v>39603</v>
      </c>
      <c r="G579" s="18">
        <v>39608</v>
      </c>
      <c r="H579" s="18">
        <v>44816</v>
      </c>
      <c r="I579" s="19">
        <v>6000</v>
      </c>
      <c r="J579" s="20" t="s">
        <v>70</v>
      </c>
      <c r="K579" s="26">
        <v>5.3109999999999997E-2</v>
      </c>
      <c r="L579" s="26">
        <v>5.3289999999999997E-2</v>
      </c>
      <c r="M579" s="26">
        <v>5.3380000000000004E-2</v>
      </c>
      <c r="N579" s="45">
        <v>5502</v>
      </c>
      <c r="O579" s="47">
        <v>5440</v>
      </c>
      <c r="P579" s="48">
        <v>62</v>
      </c>
      <c r="Q579" s="45">
        <v>4267</v>
      </c>
      <c r="R579" s="47">
        <v>4205</v>
      </c>
      <c r="S579" s="49">
        <v>62</v>
      </c>
      <c r="T579" s="48">
        <v>1733</v>
      </c>
      <c r="U579" s="45">
        <v>4197.4140749999997</v>
      </c>
      <c r="V579" s="16" t="s">
        <v>113</v>
      </c>
    </row>
    <row r="580" spans="1:22" s="16" customFormat="1" ht="13.5" customHeight="1" x14ac:dyDescent="0.2">
      <c r="A580" s="15">
        <v>50</v>
      </c>
      <c r="B580" s="15">
        <v>8</v>
      </c>
      <c r="C580" s="22"/>
      <c r="D580" s="16" t="s">
        <v>141</v>
      </c>
      <c r="E580" s="17">
        <v>3.5499999999999997E-2</v>
      </c>
      <c r="F580" s="21">
        <v>39589</v>
      </c>
      <c r="G580" s="18">
        <v>39594</v>
      </c>
      <c r="H580" s="18">
        <v>41200</v>
      </c>
      <c r="I580" s="19">
        <v>6000</v>
      </c>
      <c r="J580" s="20" t="s">
        <v>70</v>
      </c>
      <c r="K580" s="26">
        <v>4.4969999999999996E-2</v>
      </c>
      <c r="L580" s="26">
        <v>4.5229999999999999E-2</v>
      </c>
      <c r="M580" s="26">
        <v>4.5330000000000002E-2</v>
      </c>
      <c r="N580" s="45">
        <v>7206</v>
      </c>
      <c r="O580" s="47">
        <v>7206</v>
      </c>
      <c r="P580" s="48">
        <v>0</v>
      </c>
      <c r="Q580" s="45">
        <v>4006</v>
      </c>
      <c r="R580" s="47">
        <v>4006</v>
      </c>
      <c r="S580" s="49">
        <v>0</v>
      </c>
      <c r="T580" s="48">
        <v>1994</v>
      </c>
      <c r="U580" s="45">
        <v>4009.8530444199996</v>
      </c>
      <c r="V580" s="16" t="s">
        <v>113</v>
      </c>
    </row>
    <row r="581" spans="1:22" s="16" customFormat="1" ht="13.5" customHeight="1" x14ac:dyDescent="0.2">
      <c r="A581" s="15">
        <v>54</v>
      </c>
      <c r="B581" s="15">
        <v>4</v>
      </c>
      <c r="C581" s="22"/>
      <c r="D581" s="16" t="s">
        <v>154</v>
      </c>
      <c r="E581" s="17">
        <v>4.1000000000000002E-2</v>
      </c>
      <c r="F581" s="21">
        <v>39582</v>
      </c>
      <c r="G581" s="18">
        <v>39587</v>
      </c>
      <c r="H581" s="18">
        <v>40644</v>
      </c>
      <c r="I581" s="19">
        <v>6000</v>
      </c>
      <c r="J581" s="20" t="s">
        <v>70</v>
      </c>
      <c r="K581" s="26">
        <v>4.3929999999999997E-2</v>
      </c>
      <c r="L581" s="26">
        <v>4.4119999999999999E-2</v>
      </c>
      <c r="M581" s="26">
        <v>4.4189999999999993E-2</v>
      </c>
      <c r="N581" s="45">
        <v>5819.49</v>
      </c>
      <c r="O581" s="47">
        <v>5572</v>
      </c>
      <c r="P581" s="48">
        <v>247.49</v>
      </c>
      <c r="Q581" s="45">
        <v>2832.49</v>
      </c>
      <c r="R581" s="47">
        <v>2585</v>
      </c>
      <c r="S581" s="49">
        <v>247.49</v>
      </c>
      <c r="T581" s="48">
        <v>3167.51</v>
      </c>
      <c r="U581" s="45">
        <v>2843.6577314099995</v>
      </c>
      <c r="V581" s="16" t="s">
        <v>113</v>
      </c>
    </row>
    <row r="582" spans="1:22" s="16" customFormat="1" ht="13.5" customHeight="1" x14ac:dyDescent="0.2">
      <c r="A582" s="15">
        <v>51</v>
      </c>
      <c r="B582" s="15">
        <v>8</v>
      </c>
      <c r="C582" s="22" t="s">
        <v>155</v>
      </c>
      <c r="D582" s="16" t="s">
        <v>142</v>
      </c>
      <c r="E582" s="17">
        <v>0.04</v>
      </c>
      <c r="F582" s="21">
        <v>39568</v>
      </c>
      <c r="G582" s="18">
        <v>39573</v>
      </c>
      <c r="H582" s="18">
        <v>42836</v>
      </c>
      <c r="I582" s="19">
        <v>7000</v>
      </c>
      <c r="J582" s="20" t="s">
        <v>70</v>
      </c>
      <c r="K582" s="26">
        <v>4.7379999999999999E-2</v>
      </c>
      <c r="L582" s="26">
        <v>4.7489999999999997E-2</v>
      </c>
      <c r="M582" s="26">
        <v>4.7539999999999999E-2</v>
      </c>
      <c r="N582" s="45">
        <v>10507.31</v>
      </c>
      <c r="O582" s="47">
        <v>9496</v>
      </c>
      <c r="P582" s="48">
        <v>1011.31</v>
      </c>
      <c r="Q582" s="45">
        <v>4461.3099999999995</v>
      </c>
      <c r="R582" s="47">
        <v>3450</v>
      </c>
      <c r="S582" s="49">
        <v>1011.31</v>
      </c>
      <c r="T582" s="48">
        <v>2538.69</v>
      </c>
      <c r="U582" s="45">
        <v>5657.6256106599994</v>
      </c>
      <c r="V582" s="16" t="s">
        <v>113</v>
      </c>
    </row>
    <row r="583" spans="1:22" s="16" customFormat="1" ht="13.5" customHeight="1" x14ac:dyDescent="0.2">
      <c r="A583" s="15">
        <v>50</v>
      </c>
      <c r="B583" s="15">
        <v>7</v>
      </c>
      <c r="C583" s="22"/>
      <c r="D583" s="16" t="s">
        <v>141</v>
      </c>
      <c r="E583" s="17">
        <v>3.5499999999999997E-2</v>
      </c>
      <c r="F583" s="21">
        <v>39554</v>
      </c>
      <c r="G583" s="18">
        <v>39559</v>
      </c>
      <c r="H583" s="18">
        <v>41200</v>
      </c>
      <c r="I583" s="19">
        <v>7000</v>
      </c>
      <c r="J583" s="20" t="s">
        <v>70</v>
      </c>
      <c r="K583" s="26">
        <v>4.2950000000000002E-2</v>
      </c>
      <c r="L583" s="26">
        <v>4.3200000000000002E-2</v>
      </c>
      <c r="M583" s="26">
        <v>4.333E-2</v>
      </c>
      <c r="N583" s="45">
        <v>11507</v>
      </c>
      <c r="O583" s="47">
        <v>10755</v>
      </c>
      <c r="P583" s="48">
        <v>752</v>
      </c>
      <c r="Q583" s="45">
        <v>6702</v>
      </c>
      <c r="R583" s="47">
        <v>5950</v>
      </c>
      <c r="S583" s="49">
        <v>752</v>
      </c>
      <c r="T583" s="48">
        <v>1298</v>
      </c>
      <c r="U583" s="45">
        <v>6732.8606583599994</v>
      </c>
      <c r="V583" s="16" t="s">
        <v>113</v>
      </c>
    </row>
    <row r="584" spans="1:22" s="16" customFormat="1" ht="13.5" customHeight="1" x14ac:dyDescent="0.2">
      <c r="A584" s="15">
        <v>52</v>
      </c>
      <c r="B584" s="15">
        <v>5</v>
      </c>
      <c r="C584" s="22"/>
      <c r="D584" s="16" t="s">
        <v>143</v>
      </c>
      <c r="E584" s="17">
        <v>4.7E-2</v>
      </c>
      <c r="F584" s="21">
        <v>39540</v>
      </c>
      <c r="G584" s="18">
        <v>39545</v>
      </c>
      <c r="H584" s="18">
        <v>44816</v>
      </c>
      <c r="I584" s="19">
        <v>7000</v>
      </c>
      <c r="J584" s="20" t="s">
        <v>70</v>
      </c>
      <c r="K584" s="26">
        <v>5.0999999999999997E-2</v>
      </c>
      <c r="L584" s="26">
        <v>5.1189999999999999E-2</v>
      </c>
      <c r="M584" s="26">
        <v>5.1319999999999998E-2</v>
      </c>
      <c r="N584" s="45">
        <v>4702.76</v>
      </c>
      <c r="O584" s="47">
        <v>4680</v>
      </c>
      <c r="P584" s="48">
        <v>22.76</v>
      </c>
      <c r="Q584" s="45">
        <v>3127.76</v>
      </c>
      <c r="R584" s="47">
        <v>3105</v>
      </c>
      <c r="S584" s="49">
        <v>22.76</v>
      </c>
      <c r="T584" s="48">
        <v>3872.24</v>
      </c>
      <c r="U584" s="45">
        <v>3112.7733225100001</v>
      </c>
      <c r="V584" s="16" t="s">
        <v>113</v>
      </c>
    </row>
    <row r="585" spans="1:22" s="16" customFormat="1" ht="13.5" customHeight="1" x14ac:dyDescent="0.2">
      <c r="A585" s="15">
        <v>54</v>
      </c>
      <c r="B585" s="15">
        <v>3</v>
      </c>
      <c r="C585" s="22"/>
      <c r="D585" s="16" t="s">
        <v>154</v>
      </c>
      <c r="E585" s="17">
        <v>4.1000000000000002E-2</v>
      </c>
      <c r="F585" s="21">
        <v>39519</v>
      </c>
      <c r="G585" s="18">
        <v>39524</v>
      </c>
      <c r="H585" s="18">
        <v>40644</v>
      </c>
      <c r="I585" s="19">
        <v>6000</v>
      </c>
      <c r="J585" s="20" t="s">
        <v>70</v>
      </c>
      <c r="K585" s="26">
        <v>4.3200000000000002E-2</v>
      </c>
      <c r="L585" s="26">
        <v>4.3560000000000001E-2</v>
      </c>
      <c r="M585" s="26">
        <v>4.3730000000000005E-2</v>
      </c>
      <c r="N585" s="45">
        <v>13158.05</v>
      </c>
      <c r="O585" s="47">
        <v>12358</v>
      </c>
      <c r="P585" s="48">
        <v>800.05</v>
      </c>
      <c r="Q585" s="45">
        <v>5848.05</v>
      </c>
      <c r="R585" s="47">
        <v>5048</v>
      </c>
      <c r="S585" s="49">
        <v>800.05</v>
      </c>
      <c r="T585" s="48">
        <v>1151.95</v>
      </c>
      <c r="U585" s="45">
        <v>5836.6229929199999</v>
      </c>
      <c r="V585" s="16" t="s">
        <v>113</v>
      </c>
    </row>
    <row r="586" spans="1:22" s="16" customFormat="1" ht="13.5" customHeight="1" x14ac:dyDescent="0.2">
      <c r="A586" s="15">
        <v>51</v>
      </c>
      <c r="B586" s="15">
        <v>7</v>
      </c>
      <c r="C586" s="22"/>
      <c r="D586" s="16" t="s">
        <v>142</v>
      </c>
      <c r="E586" s="17">
        <v>0.04</v>
      </c>
      <c r="F586" s="21">
        <v>39512</v>
      </c>
      <c r="G586" s="18">
        <v>39517</v>
      </c>
      <c r="H586" s="18">
        <v>42836</v>
      </c>
      <c r="I586" s="19">
        <v>7000</v>
      </c>
      <c r="J586" s="20" t="s">
        <v>70</v>
      </c>
      <c r="K586" s="26">
        <v>4.5110000000000004E-2</v>
      </c>
      <c r="L586" s="26">
        <v>4.5339999999999998E-2</v>
      </c>
      <c r="M586" s="26">
        <v>4.546E-2</v>
      </c>
      <c r="N586" s="45">
        <v>4530</v>
      </c>
      <c r="O586" s="47">
        <v>4230</v>
      </c>
      <c r="P586" s="48">
        <v>300</v>
      </c>
      <c r="Q586" s="45">
        <v>4000</v>
      </c>
      <c r="R586" s="47">
        <v>3700</v>
      </c>
      <c r="S586" s="49">
        <v>300</v>
      </c>
      <c r="T586" s="48">
        <v>4000</v>
      </c>
      <c r="U586" s="45">
        <v>3981.5492777300001</v>
      </c>
      <c r="V586" s="16" t="s">
        <v>113</v>
      </c>
    </row>
    <row r="587" spans="1:22" s="16" customFormat="1" ht="13.5" customHeight="1" x14ac:dyDescent="0.2">
      <c r="A587" s="15">
        <v>54</v>
      </c>
      <c r="B587" s="15">
        <v>2</v>
      </c>
      <c r="C587" s="22"/>
      <c r="D587" s="16" t="s">
        <v>154</v>
      </c>
      <c r="E587" s="17">
        <v>4.1000000000000002E-2</v>
      </c>
      <c r="F587" s="21">
        <v>39505</v>
      </c>
      <c r="G587" s="18">
        <v>39510</v>
      </c>
      <c r="H587" s="18">
        <v>40644</v>
      </c>
      <c r="I587" s="19">
        <v>6000</v>
      </c>
      <c r="J587" s="20" t="s">
        <v>70</v>
      </c>
      <c r="K587" s="26">
        <v>4.0800000000000003E-2</v>
      </c>
      <c r="L587" s="26">
        <v>4.1259999999999991E-2</v>
      </c>
      <c r="M587" s="26">
        <v>4.1540000000000001E-2</v>
      </c>
      <c r="N587" s="45">
        <v>7755</v>
      </c>
      <c r="O587" s="47">
        <v>7705</v>
      </c>
      <c r="P587" s="48">
        <v>50</v>
      </c>
      <c r="Q587" s="45">
        <v>3275</v>
      </c>
      <c r="R587" s="47">
        <v>3225</v>
      </c>
      <c r="S587" s="49">
        <v>50</v>
      </c>
      <c r="T587" s="48">
        <v>3725</v>
      </c>
      <c r="U587" s="45">
        <v>3284.7095138899995</v>
      </c>
      <c r="V587" s="16" t="s">
        <v>113</v>
      </c>
    </row>
    <row r="588" spans="1:22" s="16" customFormat="1" ht="13.5" customHeight="1" x14ac:dyDescent="0.2">
      <c r="A588" s="15">
        <v>50</v>
      </c>
      <c r="B588" s="15">
        <v>6</v>
      </c>
      <c r="C588" s="22"/>
      <c r="D588" s="16" t="s">
        <v>141</v>
      </c>
      <c r="E588" s="17">
        <v>3.5499999999999997E-2</v>
      </c>
      <c r="F588" s="21">
        <v>39498</v>
      </c>
      <c r="G588" s="18">
        <v>39503</v>
      </c>
      <c r="H588" s="18">
        <v>41200</v>
      </c>
      <c r="I588" s="19">
        <v>7000</v>
      </c>
      <c r="J588" s="20" t="s">
        <v>70</v>
      </c>
      <c r="K588" s="26">
        <v>4.1619999999999997E-2</v>
      </c>
      <c r="L588" s="26">
        <v>4.2009999999999999E-2</v>
      </c>
      <c r="M588" s="26">
        <v>4.2199999999999994E-2</v>
      </c>
      <c r="N588" s="45">
        <v>4183.8100000000004</v>
      </c>
      <c r="O588" s="47">
        <v>4133.1000000000004</v>
      </c>
      <c r="P588" s="48">
        <v>50.71</v>
      </c>
      <c r="Q588" s="45">
        <v>3553.81</v>
      </c>
      <c r="R588" s="47">
        <v>3503.1</v>
      </c>
      <c r="S588" s="49">
        <v>50.71</v>
      </c>
      <c r="T588" s="48">
        <v>4446.1899999999996</v>
      </c>
      <c r="U588" s="45">
        <v>3564.0469562100006</v>
      </c>
      <c r="V588" s="16" t="s">
        <v>113</v>
      </c>
    </row>
    <row r="589" spans="1:22" s="16" customFormat="1" ht="13.5" customHeight="1" x14ac:dyDescent="0.2">
      <c r="A589" s="15">
        <v>52</v>
      </c>
      <c r="B589" s="15">
        <v>4</v>
      </c>
      <c r="C589" s="22"/>
      <c r="D589" s="16" t="s">
        <v>143</v>
      </c>
      <c r="E589" s="17">
        <v>4.7E-2</v>
      </c>
      <c r="F589" s="21">
        <v>39491</v>
      </c>
      <c r="G589" s="18">
        <v>39496</v>
      </c>
      <c r="H589" s="18">
        <v>44816</v>
      </c>
      <c r="I589" s="19">
        <v>6000</v>
      </c>
      <c r="J589" s="20" t="s">
        <v>70</v>
      </c>
      <c r="K589" s="26">
        <v>4.7809999999999998E-2</v>
      </c>
      <c r="L589" s="26">
        <v>4.7899999999999998E-2</v>
      </c>
      <c r="M589" s="26">
        <v>4.8039999999999999E-2</v>
      </c>
      <c r="N589" s="45">
        <v>4820</v>
      </c>
      <c r="O589" s="47">
        <v>4820</v>
      </c>
      <c r="P589" s="48">
        <v>0</v>
      </c>
      <c r="Q589" s="45">
        <v>3620</v>
      </c>
      <c r="R589" s="47">
        <v>3620</v>
      </c>
      <c r="S589" s="49">
        <v>0</v>
      </c>
      <c r="T589" s="48">
        <v>3380</v>
      </c>
      <c r="U589" s="45">
        <v>3697.896166649999</v>
      </c>
      <c r="V589" s="16" t="s">
        <v>113</v>
      </c>
    </row>
    <row r="590" spans="1:22" s="16" customFormat="1" ht="13.5" customHeight="1" x14ac:dyDescent="0.2">
      <c r="A590" s="15">
        <v>54</v>
      </c>
      <c r="B590" s="15">
        <v>1</v>
      </c>
      <c r="C590" s="22"/>
      <c r="D590" s="16" t="s">
        <v>154</v>
      </c>
      <c r="E590" s="17">
        <v>4.1000000000000002E-2</v>
      </c>
      <c r="F590" s="21">
        <v>39470</v>
      </c>
      <c r="G590" s="18">
        <v>39475</v>
      </c>
      <c r="H590" s="18">
        <v>40644</v>
      </c>
      <c r="I590" s="19">
        <v>8000</v>
      </c>
      <c r="J590" s="20" t="s">
        <v>70</v>
      </c>
      <c r="K590" s="26">
        <v>4.0430000000000001E-2</v>
      </c>
      <c r="L590" s="26">
        <v>4.0730000000000002E-2</v>
      </c>
      <c r="M590" s="26">
        <v>4.0800000000000003E-2</v>
      </c>
      <c r="N590" s="45">
        <v>14312.01</v>
      </c>
      <c r="O590" s="47">
        <v>13207.17</v>
      </c>
      <c r="P590" s="48">
        <v>1104.8399999999999</v>
      </c>
      <c r="Q590" s="45">
        <v>5617.01</v>
      </c>
      <c r="R590" s="47">
        <v>4512.17</v>
      </c>
      <c r="S590" s="49">
        <v>1104.8399999999999</v>
      </c>
      <c r="T590" s="48">
        <v>3382.99</v>
      </c>
      <c r="U590" s="45">
        <v>5620.3850739999998</v>
      </c>
      <c r="V590" s="16" t="s">
        <v>113</v>
      </c>
    </row>
    <row r="591" spans="1:22" s="16" customFormat="1" ht="13.5" customHeight="1" x14ac:dyDescent="0.2">
      <c r="A591" s="15">
        <v>51</v>
      </c>
      <c r="B591" s="15">
        <v>6</v>
      </c>
      <c r="C591" s="22"/>
      <c r="D591" s="16" t="s">
        <v>142</v>
      </c>
      <c r="E591" s="17">
        <v>0.04</v>
      </c>
      <c r="F591" s="21">
        <v>39456</v>
      </c>
      <c r="G591" s="18">
        <v>39461</v>
      </c>
      <c r="H591" s="18">
        <v>42836</v>
      </c>
      <c r="I591" s="19">
        <v>7000</v>
      </c>
      <c r="J591" s="20" t="s">
        <v>70</v>
      </c>
      <c r="K591" s="26">
        <v>4.5199999999999997E-2</v>
      </c>
      <c r="L591" s="26">
        <v>4.5280000000000008E-2</v>
      </c>
      <c r="M591" s="26">
        <v>4.5350000000000001E-2</v>
      </c>
      <c r="N591" s="45">
        <v>12850.17</v>
      </c>
      <c r="O591" s="47">
        <v>11900.01</v>
      </c>
      <c r="P591" s="48">
        <v>950.16</v>
      </c>
      <c r="Q591" s="45">
        <v>6900.16</v>
      </c>
      <c r="R591" s="47">
        <v>5950</v>
      </c>
      <c r="S591" s="49">
        <v>950.16</v>
      </c>
      <c r="T591" s="48">
        <v>1099.8399999999999</v>
      </c>
      <c r="U591" s="45">
        <v>6823.4570718499999</v>
      </c>
      <c r="V591" s="16" t="s">
        <v>113</v>
      </c>
    </row>
    <row r="592" spans="1:22" s="16" customFormat="1" ht="13.5" customHeight="1" x14ac:dyDescent="0.2">
      <c r="A592" s="15">
        <v>50</v>
      </c>
      <c r="B592" s="15">
        <v>5</v>
      </c>
      <c r="C592" s="22"/>
      <c r="D592" s="16" t="s">
        <v>141</v>
      </c>
      <c r="E592" s="17">
        <v>3.5499999999999997E-2</v>
      </c>
      <c r="F592" s="21">
        <v>39421</v>
      </c>
      <c r="G592" s="18">
        <v>39426</v>
      </c>
      <c r="H592" s="18">
        <v>41200</v>
      </c>
      <c r="I592" s="19">
        <v>7000</v>
      </c>
      <c r="J592" s="20" t="s">
        <v>70</v>
      </c>
      <c r="K592" s="26">
        <v>4.2349999999999992E-2</v>
      </c>
      <c r="L592" s="26">
        <v>4.2770000000000002E-2</v>
      </c>
      <c r="M592" s="26">
        <v>4.2909999999999997E-2</v>
      </c>
      <c r="N592" s="45">
        <v>13074.03</v>
      </c>
      <c r="O592" s="47">
        <v>12435</v>
      </c>
      <c r="P592" s="48">
        <v>639.03</v>
      </c>
      <c r="Q592" s="45">
        <v>7099.03</v>
      </c>
      <c r="R592" s="47">
        <v>6460</v>
      </c>
      <c r="S592" s="49">
        <v>639.03</v>
      </c>
      <c r="T592" s="48">
        <v>0</v>
      </c>
      <c r="U592" s="45">
        <v>7035.5121572500002</v>
      </c>
      <c r="V592" s="16" t="s">
        <v>113</v>
      </c>
    </row>
    <row r="593" spans="1:22" s="16" customFormat="1" ht="13.5" customHeight="1" x14ac:dyDescent="0.2">
      <c r="A593" s="15">
        <v>53</v>
      </c>
      <c r="B593" s="15">
        <v>1</v>
      </c>
      <c r="C593" s="22"/>
      <c r="D593" s="16" t="s">
        <v>150</v>
      </c>
      <c r="E593" s="17">
        <v>4.8500000000000001E-2</v>
      </c>
      <c r="F593" s="21">
        <v>39407</v>
      </c>
      <c r="G593" s="18">
        <v>39412</v>
      </c>
      <c r="H593" s="18">
        <v>57675</v>
      </c>
      <c r="I593" s="19">
        <v>8000</v>
      </c>
      <c r="J593" s="20" t="s">
        <v>70</v>
      </c>
      <c r="K593" s="26">
        <v>4.8230000000000002E-2</v>
      </c>
      <c r="L593" s="26">
        <v>4.8500000000000008E-2</v>
      </c>
      <c r="M593" s="26">
        <v>4.929E-2</v>
      </c>
      <c r="N593" s="45">
        <v>5455</v>
      </c>
      <c r="O593" s="47">
        <v>5455</v>
      </c>
      <c r="P593" s="48">
        <v>0</v>
      </c>
      <c r="Q593" s="45">
        <v>4750</v>
      </c>
      <c r="R593" s="47">
        <v>4750</v>
      </c>
      <c r="S593" s="49">
        <v>0</v>
      </c>
      <c r="T593" s="48">
        <v>13250</v>
      </c>
      <c r="U593" s="45">
        <v>4749.9930000000004</v>
      </c>
      <c r="V593" s="16" t="s">
        <v>113</v>
      </c>
    </row>
    <row r="594" spans="1:22" s="16" customFormat="1" ht="13.5" customHeight="1" x14ac:dyDescent="0.2">
      <c r="A594" s="15">
        <v>51</v>
      </c>
      <c r="B594" s="15">
        <v>5</v>
      </c>
      <c r="C594" s="22"/>
      <c r="D594" s="16" t="s">
        <v>142</v>
      </c>
      <c r="E594" s="17">
        <v>0.04</v>
      </c>
      <c r="F594" s="21">
        <v>39393</v>
      </c>
      <c r="G594" s="18">
        <v>39398</v>
      </c>
      <c r="H594" s="18">
        <v>42836</v>
      </c>
      <c r="I594" s="19">
        <v>7000</v>
      </c>
      <c r="J594" s="20" t="s">
        <v>70</v>
      </c>
      <c r="K594" s="26">
        <v>4.5400000000000003E-2</v>
      </c>
      <c r="L594" s="26">
        <v>4.5530000000000001E-2</v>
      </c>
      <c r="M594" s="26">
        <v>4.5620000000000001E-2</v>
      </c>
      <c r="N594" s="45">
        <v>11716.61</v>
      </c>
      <c r="O594" s="47">
        <v>10957</v>
      </c>
      <c r="P594" s="48">
        <v>759.61</v>
      </c>
      <c r="Q594" s="45">
        <v>6709.61</v>
      </c>
      <c r="R594" s="47">
        <v>5950</v>
      </c>
      <c r="S594" s="49">
        <v>759.61</v>
      </c>
      <c r="T594" s="48">
        <v>290.39</v>
      </c>
      <c r="U594" s="45">
        <v>6856.4997333199999</v>
      </c>
      <c r="V594" s="16" t="s">
        <v>113</v>
      </c>
    </row>
    <row r="595" spans="1:22" s="16" customFormat="1" ht="13.5" customHeight="1" x14ac:dyDescent="0.2">
      <c r="A595" s="15">
        <v>52</v>
      </c>
      <c r="B595" s="15">
        <v>3</v>
      </c>
      <c r="C595" s="22"/>
      <c r="D595" s="16" t="s">
        <v>143</v>
      </c>
      <c r="E595" s="17">
        <v>4.7E-2</v>
      </c>
      <c r="F595" s="21">
        <v>39379</v>
      </c>
      <c r="G595" s="18">
        <v>39384</v>
      </c>
      <c r="H595" s="18">
        <v>44816</v>
      </c>
      <c r="I595" s="19">
        <v>7000</v>
      </c>
      <c r="J595" s="20" t="s">
        <v>70</v>
      </c>
      <c r="K595" s="26">
        <v>4.7070000000000001E-2</v>
      </c>
      <c r="L595" s="26">
        <v>4.7129999999999998E-2</v>
      </c>
      <c r="M595" s="26">
        <v>4.7219999999999998E-2</v>
      </c>
      <c r="N595" s="45">
        <v>10066.92</v>
      </c>
      <c r="O595" s="47">
        <v>9176</v>
      </c>
      <c r="P595" s="48">
        <v>890.92</v>
      </c>
      <c r="Q595" s="45">
        <v>6840.92</v>
      </c>
      <c r="R595" s="47">
        <v>5950</v>
      </c>
      <c r="S595" s="49">
        <v>890.92</v>
      </c>
      <c r="T595" s="48">
        <v>159.08000000000001</v>
      </c>
      <c r="U595" s="45">
        <v>7106.1989444499995</v>
      </c>
      <c r="V595" s="16" t="s">
        <v>113</v>
      </c>
    </row>
    <row r="596" spans="1:22" s="16" customFormat="1" ht="13.5" customHeight="1" x14ac:dyDescent="0.2">
      <c r="A596" s="15">
        <v>48</v>
      </c>
      <c r="B596" s="15">
        <v>8</v>
      </c>
      <c r="C596" s="22"/>
      <c r="D596" s="16" t="s">
        <v>136</v>
      </c>
      <c r="E596" s="17">
        <v>3.2500000000000001E-2</v>
      </c>
      <c r="F596" s="21">
        <v>39358</v>
      </c>
      <c r="G596" s="18">
        <v>39363</v>
      </c>
      <c r="H596" s="18">
        <v>40144</v>
      </c>
      <c r="I596" s="19">
        <v>6000</v>
      </c>
      <c r="J596" s="20" t="s">
        <v>70</v>
      </c>
      <c r="K596" s="26">
        <v>3.9120000000000002E-2</v>
      </c>
      <c r="L596" s="26">
        <v>3.9530000000000003E-2</v>
      </c>
      <c r="M596" s="26">
        <v>3.9780000000000003E-2</v>
      </c>
      <c r="N596" s="45">
        <v>12048.67</v>
      </c>
      <c r="O596" s="47">
        <v>11950</v>
      </c>
      <c r="P596" s="48">
        <v>98.67</v>
      </c>
      <c r="Q596" s="45">
        <v>5198.67</v>
      </c>
      <c r="R596" s="47">
        <v>5100</v>
      </c>
      <c r="S596" s="49">
        <v>98.67</v>
      </c>
      <c r="T596" s="48">
        <v>801.33</v>
      </c>
      <c r="U596" s="45">
        <v>6083.0153333299995</v>
      </c>
      <c r="V596" s="16" t="s">
        <v>113</v>
      </c>
    </row>
    <row r="597" spans="1:22" s="16" customFormat="1" ht="13.5" customHeight="1" x14ac:dyDescent="0.2">
      <c r="A597" s="15">
        <v>51</v>
      </c>
      <c r="B597" s="15">
        <v>4</v>
      </c>
      <c r="C597" s="22" t="s">
        <v>138</v>
      </c>
      <c r="D597" s="16" t="s">
        <v>142</v>
      </c>
      <c r="E597" s="17">
        <v>0.04</v>
      </c>
      <c r="F597" s="21">
        <v>39344</v>
      </c>
      <c r="G597" s="18">
        <v>39349</v>
      </c>
      <c r="H597" s="18">
        <v>42836</v>
      </c>
      <c r="I597" s="19">
        <v>6000</v>
      </c>
      <c r="J597" s="20" t="s">
        <v>70</v>
      </c>
      <c r="K597" s="26">
        <v>4.5659999999999999E-2</v>
      </c>
      <c r="L597" s="26">
        <v>4.5699999999999991E-2</v>
      </c>
      <c r="M597" s="26">
        <v>4.5730000000000007E-2</v>
      </c>
      <c r="N597" s="45">
        <v>10840.27</v>
      </c>
      <c r="O597" s="47">
        <v>10020</v>
      </c>
      <c r="P597" s="48">
        <v>820.27</v>
      </c>
      <c r="Q597" s="45">
        <v>3920.27</v>
      </c>
      <c r="R597" s="47">
        <v>3100</v>
      </c>
      <c r="S597" s="49">
        <v>820.27</v>
      </c>
      <c r="T597" s="48">
        <v>2079.73</v>
      </c>
      <c r="U597" s="45">
        <v>6807.53</v>
      </c>
      <c r="V597" s="16" t="s">
        <v>113</v>
      </c>
    </row>
    <row r="598" spans="1:22" s="16" customFormat="1" ht="13.5" customHeight="1" x14ac:dyDescent="0.2">
      <c r="A598" s="15">
        <v>50</v>
      </c>
      <c r="B598" s="15">
        <v>4</v>
      </c>
      <c r="C598" s="22"/>
      <c r="D598" s="16" t="s">
        <v>141</v>
      </c>
      <c r="E598" s="17">
        <v>3.5499999999999997E-2</v>
      </c>
      <c r="F598" s="21">
        <v>39330</v>
      </c>
      <c r="G598" s="18">
        <v>39335</v>
      </c>
      <c r="H598" s="18">
        <v>41200</v>
      </c>
      <c r="I598" s="19">
        <v>6000</v>
      </c>
      <c r="J598" s="20" t="s">
        <v>70</v>
      </c>
      <c r="K598" s="26">
        <v>4.2779999999999999E-2</v>
      </c>
      <c r="L598" s="26">
        <v>4.3099999999999999E-2</v>
      </c>
      <c r="M598" s="26">
        <v>4.3229999999999998E-2</v>
      </c>
      <c r="N598" s="45">
        <v>5727.97</v>
      </c>
      <c r="O598" s="47">
        <v>5279.02</v>
      </c>
      <c r="P598" s="48">
        <v>448.95</v>
      </c>
      <c r="Q598" s="45">
        <v>4527.97</v>
      </c>
      <c r="R598" s="47">
        <v>4079.02</v>
      </c>
      <c r="S598" s="49">
        <v>448.95</v>
      </c>
      <c r="T598" s="48">
        <v>1472.03</v>
      </c>
      <c r="U598" s="45">
        <v>5875.6002189999999</v>
      </c>
      <c r="V598" s="16" t="s">
        <v>113</v>
      </c>
    </row>
    <row r="599" spans="1:22" s="16" customFormat="1" ht="13.5" customHeight="1" x14ac:dyDescent="0.2">
      <c r="A599" s="15">
        <v>52</v>
      </c>
      <c r="B599" s="15">
        <v>2</v>
      </c>
      <c r="C599" s="22"/>
      <c r="D599" s="16" t="s">
        <v>143</v>
      </c>
      <c r="E599" s="17">
        <v>4.7E-2</v>
      </c>
      <c r="F599" s="21">
        <v>39323</v>
      </c>
      <c r="G599" s="18">
        <v>39328</v>
      </c>
      <c r="H599" s="18">
        <v>44816</v>
      </c>
      <c r="I599" s="19">
        <v>7000</v>
      </c>
      <c r="J599" s="20" t="s">
        <v>70</v>
      </c>
      <c r="K599" s="26">
        <v>4.6850000000000003E-2</v>
      </c>
      <c r="L599" s="26">
        <v>4.7059999999999998E-2</v>
      </c>
      <c r="M599" s="26">
        <v>4.7190000000000003E-2</v>
      </c>
      <c r="N599" s="45">
        <v>6335</v>
      </c>
      <c r="O599" s="47">
        <v>6335</v>
      </c>
      <c r="P599" s="48">
        <v>0</v>
      </c>
      <c r="Q599" s="45">
        <v>5950</v>
      </c>
      <c r="R599" s="47">
        <v>5950</v>
      </c>
      <c r="S599" s="49">
        <v>0</v>
      </c>
      <c r="T599" s="48">
        <v>1050</v>
      </c>
      <c r="U599" s="45">
        <v>7061.1331666999995</v>
      </c>
      <c r="V599" s="16" t="s">
        <v>113</v>
      </c>
    </row>
    <row r="600" spans="1:22" s="16" customFormat="1" ht="13.5" customHeight="1" x14ac:dyDescent="0.2">
      <c r="A600" s="15">
        <v>50</v>
      </c>
      <c r="B600" s="15">
        <v>3</v>
      </c>
      <c r="C600" s="22"/>
      <c r="D600" s="16" t="s">
        <v>141</v>
      </c>
      <c r="E600" s="17">
        <v>3.5499999999999997E-2</v>
      </c>
      <c r="F600" s="21">
        <v>39260</v>
      </c>
      <c r="G600" s="18">
        <v>39265</v>
      </c>
      <c r="H600" s="18">
        <v>41200</v>
      </c>
      <c r="I600" s="19">
        <v>7000</v>
      </c>
      <c r="J600" s="20" t="s">
        <v>70</v>
      </c>
      <c r="K600" s="26">
        <v>4.263999999999999E-2</v>
      </c>
      <c r="L600" s="26">
        <v>4.2889999999999998E-2</v>
      </c>
      <c r="M600" s="26">
        <v>4.3060000000000001E-2</v>
      </c>
      <c r="N600" s="45">
        <v>10409.43</v>
      </c>
      <c r="O600" s="47">
        <v>10305</v>
      </c>
      <c r="P600" s="48">
        <v>104.43</v>
      </c>
      <c r="Q600" s="45">
        <v>5559.43</v>
      </c>
      <c r="R600" s="47">
        <v>5455</v>
      </c>
      <c r="S600" s="49">
        <v>104.43</v>
      </c>
      <c r="T600" s="48">
        <v>1440.57</v>
      </c>
      <c r="U600" s="45">
        <v>6807.4271110299997</v>
      </c>
      <c r="V600" s="16" t="s">
        <v>113</v>
      </c>
    </row>
    <row r="601" spans="1:22" s="16" customFormat="1" ht="13.5" customHeight="1" x14ac:dyDescent="0.2">
      <c r="A601" s="15">
        <v>48</v>
      </c>
      <c r="B601" s="15">
        <v>7</v>
      </c>
      <c r="C601" s="22"/>
      <c r="D601" s="16" t="s">
        <v>136</v>
      </c>
      <c r="E601" s="17">
        <v>3.2500000000000001E-2</v>
      </c>
      <c r="F601" s="21">
        <v>39253</v>
      </c>
      <c r="G601" s="18">
        <v>39258</v>
      </c>
      <c r="H601" s="18">
        <v>40144</v>
      </c>
      <c r="I601" s="19">
        <v>6000</v>
      </c>
      <c r="J601" s="20" t="s">
        <v>70</v>
      </c>
      <c r="K601" s="26">
        <v>3.7670000000000002E-2</v>
      </c>
      <c r="L601" s="26">
        <v>3.8420000000000003E-2</v>
      </c>
      <c r="M601" s="26">
        <v>3.8600000000000002E-2</v>
      </c>
      <c r="N601" s="45">
        <v>11015.85</v>
      </c>
      <c r="O601" s="47">
        <v>11002</v>
      </c>
      <c r="P601" s="48">
        <v>13.85</v>
      </c>
      <c r="Q601" s="45">
        <v>4365.8500000000004</v>
      </c>
      <c r="R601" s="47">
        <v>4352</v>
      </c>
      <c r="S601" s="49">
        <v>13.85</v>
      </c>
      <c r="T601" s="48">
        <v>1634.15</v>
      </c>
      <c r="U601" s="45">
        <v>6030.9564</v>
      </c>
      <c r="V601" s="16" t="s">
        <v>113</v>
      </c>
    </row>
    <row r="602" spans="1:22" s="16" customFormat="1" ht="13.5" customHeight="1" x14ac:dyDescent="0.2">
      <c r="A602" s="15">
        <v>52</v>
      </c>
      <c r="B602" s="15">
        <v>1</v>
      </c>
      <c r="C602" s="22"/>
      <c r="D602" s="16" t="s">
        <v>143</v>
      </c>
      <c r="E602" s="17">
        <v>4.7E-2</v>
      </c>
      <c r="F602" s="21">
        <v>39246</v>
      </c>
      <c r="G602" s="18">
        <v>39251</v>
      </c>
      <c r="H602" s="18">
        <v>44816</v>
      </c>
      <c r="I602" s="19">
        <v>7000</v>
      </c>
      <c r="J602" s="20" t="s">
        <v>70</v>
      </c>
      <c r="K602" s="26">
        <v>4.8050000000000009E-2</v>
      </c>
      <c r="L602" s="26">
        <v>4.82E-2</v>
      </c>
      <c r="M602" s="26">
        <v>4.829E-2</v>
      </c>
      <c r="N602" s="45">
        <v>5519.99</v>
      </c>
      <c r="O602" s="47">
        <v>4995</v>
      </c>
      <c r="P602" s="48">
        <v>524.99</v>
      </c>
      <c r="Q602" s="45">
        <v>4219.99</v>
      </c>
      <c r="R602" s="47">
        <v>3695</v>
      </c>
      <c r="S602" s="49">
        <v>524.99</v>
      </c>
      <c r="T602" s="48">
        <v>2780.01</v>
      </c>
      <c r="U602" s="45">
        <v>6909.1764999999996</v>
      </c>
      <c r="V602" s="16" t="s">
        <v>113</v>
      </c>
    </row>
    <row r="603" spans="1:22" s="16" customFormat="1" ht="13.5" customHeight="1" x14ac:dyDescent="0.2">
      <c r="A603" s="15">
        <v>51</v>
      </c>
      <c r="B603" s="15">
        <v>3</v>
      </c>
      <c r="C603" s="22"/>
      <c r="D603" s="16" t="s">
        <v>142</v>
      </c>
      <c r="E603" s="17">
        <v>0.04</v>
      </c>
      <c r="F603" s="21">
        <v>39239</v>
      </c>
      <c r="G603" s="18">
        <v>39244</v>
      </c>
      <c r="H603" s="18">
        <v>42836</v>
      </c>
      <c r="I603" s="19">
        <v>7000</v>
      </c>
      <c r="J603" s="20" t="s">
        <v>70</v>
      </c>
      <c r="K603" s="26">
        <v>4.4660000000000005E-2</v>
      </c>
      <c r="L603" s="26">
        <v>4.4699999999999997E-2</v>
      </c>
      <c r="M603" s="26">
        <v>4.4790000000000003E-2</v>
      </c>
      <c r="N603" s="45">
        <v>24385.48</v>
      </c>
      <c r="O603" s="47">
        <v>23560</v>
      </c>
      <c r="P603" s="48">
        <v>825.48</v>
      </c>
      <c r="Q603" s="45">
        <v>6775.48</v>
      </c>
      <c r="R603" s="47">
        <v>5950</v>
      </c>
      <c r="S603" s="49">
        <v>825.48</v>
      </c>
      <c r="T603" s="48">
        <v>0</v>
      </c>
      <c r="U603" s="45">
        <v>6556.9414228800015</v>
      </c>
      <c r="V603" s="16" t="s">
        <v>113</v>
      </c>
    </row>
    <row r="604" spans="1:22" s="16" customFormat="1" ht="13.5" customHeight="1" x14ac:dyDescent="0.2">
      <c r="A604" s="15">
        <v>48</v>
      </c>
      <c r="B604" s="15">
        <v>6</v>
      </c>
      <c r="C604" s="22"/>
      <c r="D604" s="16" t="s">
        <v>136</v>
      </c>
      <c r="E604" s="17">
        <v>3.2500000000000001E-2</v>
      </c>
      <c r="F604" s="21">
        <v>39232</v>
      </c>
      <c r="G604" s="18">
        <v>39237</v>
      </c>
      <c r="H604" s="18">
        <v>40144</v>
      </c>
      <c r="I604" s="19">
        <v>6000</v>
      </c>
      <c r="J604" s="20" t="s">
        <v>70</v>
      </c>
      <c r="K604" s="26">
        <v>3.5779999999999999E-2</v>
      </c>
      <c r="L604" s="26">
        <v>3.6299999999999999E-2</v>
      </c>
      <c r="M604" s="26">
        <v>3.6380000000000003E-2</v>
      </c>
      <c r="N604" s="45">
        <v>17517.05</v>
      </c>
      <c r="O604" s="47">
        <v>16785.3</v>
      </c>
      <c r="P604" s="48">
        <v>731.75</v>
      </c>
      <c r="Q604" s="45">
        <v>6246.15</v>
      </c>
      <c r="R604" s="47">
        <v>5514.4</v>
      </c>
      <c r="S604" s="49">
        <v>731.75</v>
      </c>
      <c r="T604" s="48">
        <v>0</v>
      </c>
      <c r="U604" s="45">
        <v>6295.4016743000002</v>
      </c>
      <c r="V604" s="16" t="s">
        <v>113</v>
      </c>
    </row>
    <row r="605" spans="1:22" s="16" customFormat="1" ht="13.5" customHeight="1" x14ac:dyDescent="0.2">
      <c r="A605" s="15">
        <v>51</v>
      </c>
      <c r="B605" s="15">
        <v>2</v>
      </c>
      <c r="C605" s="22"/>
      <c r="D605" s="16" t="s">
        <v>142</v>
      </c>
      <c r="E605" s="17">
        <v>0.04</v>
      </c>
      <c r="F605" s="21">
        <v>39218</v>
      </c>
      <c r="G605" s="18">
        <v>39223</v>
      </c>
      <c r="H605" s="18">
        <v>42836</v>
      </c>
      <c r="I605" s="19">
        <v>7000</v>
      </c>
      <c r="J605" s="20" t="s">
        <v>70</v>
      </c>
      <c r="K605" s="26">
        <v>4.284000000000001E-2</v>
      </c>
      <c r="L605" s="26">
        <v>4.2880000000000001E-2</v>
      </c>
      <c r="M605" s="26">
        <v>4.2900000000000001E-2</v>
      </c>
      <c r="N605" s="45">
        <v>15135.52</v>
      </c>
      <c r="O605" s="47">
        <v>14310</v>
      </c>
      <c r="P605" s="48">
        <v>825.52</v>
      </c>
      <c r="Q605" s="45">
        <v>6775.52</v>
      </c>
      <c r="R605" s="47">
        <v>5950</v>
      </c>
      <c r="S605" s="49">
        <v>825.52</v>
      </c>
      <c r="T605" s="48">
        <v>224.48</v>
      </c>
      <c r="U605" s="45">
        <v>6856.4930000000013</v>
      </c>
      <c r="V605" s="16" t="s">
        <v>113</v>
      </c>
    </row>
    <row r="606" spans="1:22" s="16" customFormat="1" ht="13.5" customHeight="1" x14ac:dyDescent="0.2">
      <c r="A606" s="15">
        <v>50</v>
      </c>
      <c r="B606" s="15">
        <v>2</v>
      </c>
      <c r="C606" s="22"/>
      <c r="D606" s="16" t="s">
        <v>141</v>
      </c>
      <c r="E606" s="17">
        <v>3.5499999999999997E-2</v>
      </c>
      <c r="F606" s="21">
        <v>39211</v>
      </c>
      <c r="G606" s="18">
        <v>39216</v>
      </c>
      <c r="H606" s="18">
        <v>41200</v>
      </c>
      <c r="I606" s="19">
        <v>7000</v>
      </c>
      <c r="J606" s="20" t="s">
        <v>70</v>
      </c>
      <c r="K606" s="26">
        <v>3.7629999999999997E-2</v>
      </c>
      <c r="L606" s="26">
        <v>3.823E-2</v>
      </c>
      <c r="M606" s="26">
        <v>3.832E-2</v>
      </c>
      <c r="N606" s="45">
        <v>10995.57</v>
      </c>
      <c r="O606" s="47">
        <v>10991.01</v>
      </c>
      <c r="P606" s="48">
        <v>4.5599999999999996</v>
      </c>
      <c r="Q606" s="45">
        <v>5954.56</v>
      </c>
      <c r="R606" s="47">
        <v>5950</v>
      </c>
      <c r="S606" s="49">
        <v>4.5599999999999996</v>
      </c>
      <c r="T606" s="48">
        <v>0</v>
      </c>
      <c r="U606" s="45">
        <v>5889.5178011600001</v>
      </c>
      <c r="V606" s="16" t="s">
        <v>113</v>
      </c>
    </row>
    <row r="607" spans="1:22" s="16" customFormat="1" ht="13.5" customHeight="1" x14ac:dyDescent="0.2">
      <c r="A607" s="15">
        <v>51</v>
      </c>
      <c r="B607" s="15">
        <v>1</v>
      </c>
      <c r="C607" s="22" t="s">
        <v>135</v>
      </c>
      <c r="D607" s="16" t="s">
        <v>142</v>
      </c>
      <c r="E607" s="17">
        <v>0.04</v>
      </c>
      <c r="F607" s="21">
        <v>39197</v>
      </c>
      <c r="G607" s="18">
        <v>39202</v>
      </c>
      <c r="H607" s="18">
        <v>42836</v>
      </c>
      <c r="I607" s="19">
        <v>8000</v>
      </c>
      <c r="J607" s="20" t="s">
        <v>70</v>
      </c>
      <c r="K607" s="26">
        <v>4.0759999999999998E-2</v>
      </c>
      <c r="L607" s="26">
        <v>4.0939999999999997E-2</v>
      </c>
      <c r="M607" s="26">
        <v>4.1009999999999998E-2</v>
      </c>
      <c r="N607" s="45">
        <v>12945.76</v>
      </c>
      <c r="O607" s="47">
        <v>12215</v>
      </c>
      <c r="P607" s="48">
        <v>730.76</v>
      </c>
      <c r="Q607" s="45">
        <v>6615.76</v>
      </c>
      <c r="R607" s="47">
        <v>5885</v>
      </c>
      <c r="S607" s="49">
        <v>730.76</v>
      </c>
      <c r="T607" s="48">
        <v>1384.24</v>
      </c>
      <c r="U607" s="45">
        <v>9031.9459999999999</v>
      </c>
      <c r="V607" s="16" t="s">
        <v>113</v>
      </c>
    </row>
    <row r="608" spans="1:22" s="16" customFormat="1" ht="13.5" customHeight="1" x14ac:dyDescent="0.2">
      <c r="A608" s="15">
        <v>48</v>
      </c>
      <c r="B608" s="15">
        <v>5</v>
      </c>
      <c r="C608" s="22"/>
      <c r="D608" s="16" t="s">
        <v>136</v>
      </c>
      <c r="E608" s="17">
        <v>3.2500000000000001E-2</v>
      </c>
      <c r="F608" s="21">
        <v>39190</v>
      </c>
      <c r="G608" s="18">
        <v>39195</v>
      </c>
      <c r="H608" s="18">
        <v>40144</v>
      </c>
      <c r="I608" s="19">
        <v>6000</v>
      </c>
      <c r="J608" s="20" t="s">
        <v>70</v>
      </c>
      <c r="K608" s="26">
        <v>3.245E-2</v>
      </c>
      <c r="L608" s="26">
        <v>3.2689999999999997E-2</v>
      </c>
      <c r="M608" s="26">
        <v>3.2779999999999997E-2</v>
      </c>
      <c r="N608" s="45">
        <v>15544.04</v>
      </c>
      <c r="O608" s="47">
        <v>15065</v>
      </c>
      <c r="P608" s="48">
        <v>479.04</v>
      </c>
      <c r="Q608" s="45">
        <v>5579.04</v>
      </c>
      <c r="R608" s="47">
        <v>5100</v>
      </c>
      <c r="S608" s="49">
        <v>479.04</v>
      </c>
      <c r="T608" s="48">
        <v>0</v>
      </c>
      <c r="U608" s="45">
        <v>5649.4449022399995</v>
      </c>
      <c r="V608" s="16" t="s">
        <v>113</v>
      </c>
    </row>
    <row r="609" spans="1:22" s="16" customFormat="1" ht="13.5" customHeight="1" x14ac:dyDescent="0.2">
      <c r="A609" s="15">
        <v>50</v>
      </c>
      <c r="B609" s="15">
        <v>1</v>
      </c>
      <c r="C609" s="22"/>
      <c r="D609" s="16" t="s">
        <v>141</v>
      </c>
      <c r="E609" s="17">
        <v>3.5499999999999997E-2</v>
      </c>
      <c r="F609" s="21">
        <v>39183</v>
      </c>
      <c r="G609" s="18">
        <v>39188</v>
      </c>
      <c r="H609" s="18">
        <v>41200</v>
      </c>
      <c r="I609" s="19">
        <v>8000</v>
      </c>
      <c r="J609" s="20" t="s">
        <v>70</v>
      </c>
      <c r="K609" s="26">
        <v>3.6319999999999998E-2</v>
      </c>
      <c r="L609" s="26">
        <v>3.6650000000000002E-2</v>
      </c>
      <c r="M609" s="26">
        <v>3.6749999999999998E-2</v>
      </c>
      <c r="N609" s="45">
        <v>14377.31</v>
      </c>
      <c r="O609" s="47">
        <v>14377.31</v>
      </c>
      <c r="P609" s="48">
        <v>0</v>
      </c>
      <c r="Q609" s="45">
        <v>6827.32</v>
      </c>
      <c r="R609" s="47">
        <v>6827.32</v>
      </c>
      <c r="S609" s="49">
        <v>0</v>
      </c>
      <c r="T609" s="48">
        <v>1172.68</v>
      </c>
      <c r="U609" s="45">
        <v>7950.9028250000001</v>
      </c>
      <c r="V609" s="16" t="s">
        <v>113</v>
      </c>
    </row>
    <row r="610" spans="1:22" s="16" customFormat="1" ht="13.5" customHeight="1" x14ac:dyDescent="0.2">
      <c r="A610" s="15">
        <v>46</v>
      </c>
      <c r="B610" s="15">
        <v>10</v>
      </c>
      <c r="C610" s="22"/>
      <c r="D610" s="16" t="s">
        <v>131</v>
      </c>
      <c r="E610" s="17">
        <v>3.7499999999999999E-2</v>
      </c>
      <c r="F610" s="21">
        <v>39162</v>
      </c>
      <c r="G610" s="18">
        <v>39167</v>
      </c>
      <c r="H610" s="18">
        <v>44086</v>
      </c>
      <c r="I610" s="19">
        <v>7000</v>
      </c>
      <c r="J610" s="20" t="s">
        <v>70</v>
      </c>
      <c r="K610" s="26">
        <v>4.1410000000000002E-2</v>
      </c>
      <c r="L610" s="26">
        <v>4.1579999999999992E-2</v>
      </c>
      <c r="M610" s="26">
        <v>4.1619999999999997E-2</v>
      </c>
      <c r="N610" s="45">
        <v>10637.42</v>
      </c>
      <c r="O610" s="47">
        <v>10637.42</v>
      </c>
      <c r="P610" s="48">
        <v>0</v>
      </c>
      <c r="Q610" s="45">
        <v>7932.42</v>
      </c>
      <c r="R610" s="47">
        <v>7932.42</v>
      </c>
      <c r="S610" s="49">
        <v>0</v>
      </c>
      <c r="T610" s="48">
        <v>0</v>
      </c>
      <c r="U610" s="45">
        <v>7762.3618793599999</v>
      </c>
      <c r="V610" s="16" t="s">
        <v>113</v>
      </c>
    </row>
    <row r="611" spans="1:22" s="16" customFormat="1" ht="13.5" customHeight="1" x14ac:dyDescent="0.2">
      <c r="A611" s="15">
        <v>49</v>
      </c>
      <c r="B611" s="15">
        <v>2</v>
      </c>
      <c r="C611" s="22"/>
      <c r="D611" s="16" t="s">
        <v>137</v>
      </c>
      <c r="E611" s="17">
        <v>4.2000000000000003E-2</v>
      </c>
      <c r="F611" s="21">
        <v>39155</v>
      </c>
      <c r="G611" s="18">
        <v>39160</v>
      </c>
      <c r="H611" s="18">
        <v>50013</v>
      </c>
      <c r="I611" s="19">
        <v>7000</v>
      </c>
      <c r="J611" s="20" t="s">
        <v>70</v>
      </c>
      <c r="K611" s="26">
        <v>4.2709999999999998E-2</v>
      </c>
      <c r="L611" s="26">
        <v>4.2900000000000001E-2</v>
      </c>
      <c r="M611" s="26">
        <v>4.3040000000000002E-2</v>
      </c>
      <c r="N611" s="45">
        <v>7190</v>
      </c>
      <c r="O611" s="47">
        <v>7170</v>
      </c>
      <c r="P611" s="48">
        <v>20</v>
      </c>
      <c r="Q611" s="45">
        <v>6005</v>
      </c>
      <c r="R611" s="47">
        <v>5985</v>
      </c>
      <c r="S611" s="49">
        <v>20</v>
      </c>
      <c r="T611" s="48">
        <v>995</v>
      </c>
      <c r="U611" s="45">
        <v>6979.7804999999998</v>
      </c>
      <c r="V611" s="16" t="s">
        <v>113</v>
      </c>
    </row>
    <row r="612" spans="1:22" s="16" customFormat="1" ht="13.5" customHeight="1" x14ac:dyDescent="0.2">
      <c r="A612" s="15">
        <v>48</v>
      </c>
      <c r="B612" s="15">
        <v>4</v>
      </c>
      <c r="C612" s="22"/>
      <c r="D612" s="16" t="s">
        <v>136</v>
      </c>
      <c r="E612" s="17">
        <v>3.2500000000000001E-2</v>
      </c>
      <c r="F612" s="21">
        <v>39148</v>
      </c>
      <c r="G612" s="18">
        <v>39153</v>
      </c>
      <c r="H612" s="18">
        <v>40144</v>
      </c>
      <c r="I612" s="19">
        <v>6000</v>
      </c>
      <c r="J612" s="20" t="s">
        <v>70</v>
      </c>
      <c r="K612" s="26">
        <v>3.1289999999999998E-2</v>
      </c>
      <c r="L612" s="26">
        <v>3.1600000000000003E-2</v>
      </c>
      <c r="M612" s="26">
        <v>3.168E-2</v>
      </c>
      <c r="N612" s="45">
        <v>9925.5</v>
      </c>
      <c r="O612" s="47">
        <v>9614.7999999999993</v>
      </c>
      <c r="P612" s="48">
        <v>310.7</v>
      </c>
      <c r="Q612" s="45">
        <v>5835.5</v>
      </c>
      <c r="R612" s="47">
        <v>5524.8</v>
      </c>
      <c r="S612" s="49">
        <v>310.7</v>
      </c>
      <c r="T612" s="48">
        <v>0</v>
      </c>
      <c r="U612" s="45">
        <v>5903.7886245</v>
      </c>
      <c r="V612" s="16" t="s">
        <v>113</v>
      </c>
    </row>
    <row r="613" spans="1:22" s="16" customFormat="1" ht="13.5" customHeight="1" x14ac:dyDescent="0.2">
      <c r="A613" s="15">
        <v>45</v>
      </c>
      <c r="B613" s="15">
        <v>10</v>
      </c>
      <c r="C613" s="22"/>
      <c r="D613" s="16" t="s">
        <v>130</v>
      </c>
      <c r="E613" s="17">
        <v>2.5499999999999998E-2</v>
      </c>
      <c r="F613" s="21">
        <v>39134</v>
      </c>
      <c r="G613" s="18">
        <v>39139</v>
      </c>
      <c r="H613" s="18">
        <v>40469</v>
      </c>
      <c r="I613" s="19">
        <v>6000</v>
      </c>
      <c r="J613" s="20" t="s">
        <v>70</v>
      </c>
      <c r="K613" s="26">
        <v>3.2259999999999997E-2</v>
      </c>
      <c r="L613" s="26">
        <v>3.2620000000000003E-2</v>
      </c>
      <c r="M613" s="26">
        <v>3.2739999999999998E-2</v>
      </c>
      <c r="N613" s="45">
        <v>7364.83</v>
      </c>
      <c r="O613" s="47">
        <v>7207.25</v>
      </c>
      <c r="P613" s="48">
        <v>157.58000000000001</v>
      </c>
      <c r="Q613" s="45">
        <v>5257.58</v>
      </c>
      <c r="R613" s="47">
        <v>5100</v>
      </c>
      <c r="S613" s="49">
        <v>157.58000000000001</v>
      </c>
      <c r="T613" s="48">
        <v>0</v>
      </c>
      <c r="U613" s="45">
        <v>5177.8938418600001</v>
      </c>
      <c r="V613" s="16" t="s">
        <v>113</v>
      </c>
    </row>
    <row r="614" spans="1:22" s="16" customFormat="1" ht="13.5" customHeight="1" x14ac:dyDescent="0.2">
      <c r="A614" s="15">
        <v>46</v>
      </c>
      <c r="B614" s="15">
        <v>9</v>
      </c>
      <c r="C614" s="22"/>
      <c r="D614" s="16" t="s">
        <v>131</v>
      </c>
      <c r="E614" s="17">
        <v>3.7499999999999999E-2</v>
      </c>
      <c r="F614" s="21">
        <v>39120</v>
      </c>
      <c r="G614" s="18">
        <v>39125</v>
      </c>
      <c r="H614" s="18">
        <v>44086</v>
      </c>
      <c r="I614" s="19">
        <v>7000</v>
      </c>
      <c r="J614" s="20" t="s">
        <v>70</v>
      </c>
      <c r="K614" s="26">
        <v>4.1050000000000003E-2</v>
      </c>
      <c r="L614" s="26">
        <v>4.1209999999999997E-2</v>
      </c>
      <c r="M614" s="26">
        <v>4.1320000000000003E-2</v>
      </c>
      <c r="N614" s="45">
        <v>12117.27</v>
      </c>
      <c r="O614" s="47">
        <v>11646.25</v>
      </c>
      <c r="P614" s="48">
        <v>471.02</v>
      </c>
      <c r="Q614" s="45">
        <v>6437.27</v>
      </c>
      <c r="R614" s="47">
        <v>5966.25</v>
      </c>
      <c r="S614" s="49">
        <v>471.02</v>
      </c>
      <c r="T614" s="48">
        <v>0</v>
      </c>
      <c r="U614" s="45">
        <v>6291.9208797499996</v>
      </c>
      <c r="V614" s="16" t="s">
        <v>113</v>
      </c>
    </row>
    <row r="615" spans="1:22" s="16" customFormat="1" ht="13.5" customHeight="1" x14ac:dyDescent="0.2">
      <c r="A615" s="15">
        <v>48</v>
      </c>
      <c r="B615" s="15">
        <v>3</v>
      </c>
      <c r="C615" s="22"/>
      <c r="D615" s="16" t="s">
        <v>136</v>
      </c>
      <c r="E615" s="17">
        <v>3.2500000000000001E-2</v>
      </c>
      <c r="F615" s="21">
        <v>39106</v>
      </c>
      <c r="G615" s="18">
        <v>39111</v>
      </c>
      <c r="H615" s="18">
        <v>40144</v>
      </c>
      <c r="I615" s="19">
        <v>6000</v>
      </c>
      <c r="J615" s="20" t="s">
        <v>70</v>
      </c>
      <c r="K615" s="26">
        <v>3.304E-2</v>
      </c>
      <c r="L615" s="26">
        <v>3.3680000000000002E-2</v>
      </c>
      <c r="M615" s="26">
        <v>3.3939999999999998E-2</v>
      </c>
      <c r="N615" s="45">
        <v>9032.32</v>
      </c>
      <c r="O615" s="47">
        <v>8789.1</v>
      </c>
      <c r="P615" s="48">
        <v>243.22</v>
      </c>
      <c r="Q615" s="45">
        <v>5572.32</v>
      </c>
      <c r="R615" s="47">
        <v>5329.1</v>
      </c>
      <c r="S615" s="49">
        <v>243.22</v>
      </c>
      <c r="T615" s="48">
        <v>0</v>
      </c>
      <c r="U615" s="45">
        <v>5585.879321039999</v>
      </c>
      <c r="V615" s="16" t="s">
        <v>113</v>
      </c>
    </row>
    <row r="616" spans="1:22" s="16" customFormat="1" ht="13.5" customHeight="1" x14ac:dyDescent="0.2">
      <c r="A616" s="15">
        <v>44</v>
      </c>
      <c r="B616" s="15">
        <v>9</v>
      </c>
      <c r="C616" s="22"/>
      <c r="D616" s="16" t="s">
        <v>122</v>
      </c>
      <c r="E616" s="17">
        <v>3.7999999999999999E-2</v>
      </c>
      <c r="F616" s="21">
        <v>39092</v>
      </c>
      <c r="G616" s="18">
        <v>39097</v>
      </c>
      <c r="H616" s="18">
        <v>42105</v>
      </c>
      <c r="I616" s="19">
        <v>7000</v>
      </c>
      <c r="J616" s="20" t="s">
        <v>70</v>
      </c>
      <c r="K616" s="26">
        <v>3.7839999999999999E-2</v>
      </c>
      <c r="L616" s="26">
        <v>3.7999999999999999E-2</v>
      </c>
      <c r="M616" s="26">
        <v>3.8179999999999999E-2</v>
      </c>
      <c r="N616" s="45">
        <v>7546</v>
      </c>
      <c r="O616" s="47">
        <v>7546</v>
      </c>
      <c r="P616" s="48">
        <v>0</v>
      </c>
      <c r="Q616" s="45">
        <v>6086</v>
      </c>
      <c r="R616" s="47">
        <v>6086</v>
      </c>
      <c r="S616" s="49">
        <v>0</v>
      </c>
      <c r="T616" s="48">
        <v>0</v>
      </c>
      <c r="U616" s="45">
        <v>6261.3818920000003</v>
      </c>
      <c r="V616" s="16" t="s">
        <v>113</v>
      </c>
    </row>
    <row r="617" spans="1:22" s="16" customFormat="1" ht="13.5" customHeight="1" x14ac:dyDescent="0.2">
      <c r="A617" s="15">
        <v>48</v>
      </c>
      <c r="B617" s="15">
        <v>2</v>
      </c>
      <c r="C617" s="22"/>
      <c r="D617" s="16" t="s">
        <v>136</v>
      </c>
      <c r="E617" s="17">
        <v>3.2500000000000001E-2</v>
      </c>
      <c r="F617" s="21">
        <v>39064</v>
      </c>
      <c r="G617" s="18">
        <v>39069</v>
      </c>
      <c r="H617" s="18">
        <v>40144</v>
      </c>
      <c r="I617" s="19">
        <v>7000</v>
      </c>
      <c r="J617" s="20" t="s">
        <v>70</v>
      </c>
      <c r="K617" s="26">
        <v>3.1510000000000003E-2</v>
      </c>
      <c r="L617" s="26">
        <v>3.209E-2</v>
      </c>
      <c r="M617" s="26">
        <v>3.2349999999999997E-2</v>
      </c>
      <c r="N617" s="45">
        <v>10100.74</v>
      </c>
      <c r="O617" s="47">
        <v>9593.1</v>
      </c>
      <c r="P617" s="48">
        <v>507.64</v>
      </c>
      <c r="Q617" s="45">
        <v>7026.74</v>
      </c>
      <c r="R617" s="47">
        <v>6519.1</v>
      </c>
      <c r="S617" s="49">
        <v>507.64</v>
      </c>
      <c r="T617" s="48">
        <v>0</v>
      </c>
      <c r="U617" s="45">
        <v>7048.0955230399995</v>
      </c>
      <c r="V617" s="16" t="s">
        <v>113</v>
      </c>
    </row>
    <row r="618" spans="1:22" s="16" customFormat="1" ht="13.5" customHeight="1" x14ac:dyDescent="0.2">
      <c r="A618" s="15">
        <v>46</v>
      </c>
      <c r="B618" s="15">
        <v>8</v>
      </c>
      <c r="C618" s="22"/>
      <c r="D618" s="16" t="s">
        <v>131</v>
      </c>
      <c r="E618" s="17">
        <v>3.7499999999999999E-2</v>
      </c>
      <c r="F618" s="21">
        <v>39057</v>
      </c>
      <c r="G618" s="18">
        <v>39062</v>
      </c>
      <c r="H618" s="18">
        <v>44086</v>
      </c>
      <c r="I618" s="19">
        <v>7000</v>
      </c>
      <c r="J618" s="20" t="s">
        <v>70</v>
      </c>
      <c r="K618" s="26">
        <v>3.8949999999999999E-2</v>
      </c>
      <c r="L618" s="26">
        <v>3.9059999999999997E-2</v>
      </c>
      <c r="M618" s="26">
        <v>3.9109999999999999E-2</v>
      </c>
      <c r="N618" s="45">
        <v>14883.61</v>
      </c>
      <c r="O618" s="47">
        <v>14460</v>
      </c>
      <c r="P618" s="48">
        <v>423.61</v>
      </c>
      <c r="Q618" s="45">
        <v>7663.61</v>
      </c>
      <c r="R618" s="47">
        <v>7240</v>
      </c>
      <c r="S618" s="49">
        <v>423.61</v>
      </c>
      <c r="T618" s="48">
        <v>0</v>
      </c>
      <c r="U618" s="45">
        <v>7608.1757633100005</v>
      </c>
      <c r="V618" s="16" t="s">
        <v>113</v>
      </c>
    </row>
    <row r="619" spans="1:22" s="16" customFormat="1" ht="13.5" customHeight="1" x14ac:dyDescent="0.2">
      <c r="A619" s="15">
        <v>49</v>
      </c>
      <c r="B619" s="15">
        <v>1</v>
      </c>
      <c r="C619" s="22"/>
      <c r="D619" s="16" t="s">
        <v>137</v>
      </c>
      <c r="E619" s="17">
        <v>4.2000000000000003E-2</v>
      </c>
      <c r="F619" s="21">
        <v>39050</v>
      </c>
      <c r="G619" s="18">
        <v>39055</v>
      </c>
      <c r="H619" s="18">
        <v>50013</v>
      </c>
      <c r="I619" s="19">
        <v>8000</v>
      </c>
      <c r="J619" s="20" t="s">
        <v>70</v>
      </c>
      <c r="K619" s="26">
        <v>4.1779999999999998E-2</v>
      </c>
      <c r="L619" s="26">
        <v>4.2229999999999997E-2</v>
      </c>
      <c r="M619" s="26">
        <v>4.2470000000000001E-2</v>
      </c>
      <c r="N619" s="45">
        <v>23134.69</v>
      </c>
      <c r="O619" s="47">
        <v>22356.1</v>
      </c>
      <c r="P619" s="48">
        <v>778.59</v>
      </c>
      <c r="Q619" s="45">
        <v>13074.69</v>
      </c>
      <c r="R619" s="47">
        <v>12296.1</v>
      </c>
      <c r="S619" s="49">
        <v>778.59</v>
      </c>
      <c r="T619" s="48">
        <v>0</v>
      </c>
      <c r="U619" s="45">
        <v>13023.333629000001</v>
      </c>
      <c r="V619" s="16" t="s">
        <v>113</v>
      </c>
    </row>
    <row r="620" spans="1:22" s="16" customFormat="1" ht="13.5" customHeight="1" x14ac:dyDescent="0.2">
      <c r="A620" s="15">
        <v>48</v>
      </c>
      <c r="B620" s="15">
        <v>1</v>
      </c>
      <c r="C620" s="22"/>
      <c r="D620" s="16" t="s">
        <v>136</v>
      </c>
      <c r="E620" s="17">
        <v>3.2500000000000001E-2</v>
      </c>
      <c r="F620" s="21">
        <v>39043</v>
      </c>
      <c r="G620" s="18">
        <v>39048</v>
      </c>
      <c r="H620" s="18">
        <v>40144</v>
      </c>
      <c r="I620" s="19">
        <v>8000</v>
      </c>
      <c r="J620" s="20" t="s">
        <v>70</v>
      </c>
      <c r="K620" s="26">
        <v>3.3279999999999997E-2</v>
      </c>
      <c r="L620" s="26">
        <v>3.3570000000000003E-2</v>
      </c>
      <c r="M620" s="26">
        <v>3.3709999999999997E-2</v>
      </c>
      <c r="N620" s="45">
        <v>12336.1</v>
      </c>
      <c r="O620" s="47">
        <v>12098.2</v>
      </c>
      <c r="P620" s="48">
        <v>237.9</v>
      </c>
      <c r="Q620" s="45">
        <v>7311.1</v>
      </c>
      <c r="R620" s="47">
        <v>7073.2</v>
      </c>
      <c r="S620" s="49">
        <v>237.9</v>
      </c>
      <c r="T620" s="48">
        <v>0</v>
      </c>
      <c r="U620" s="45">
        <v>7288.8590999999997</v>
      </c>
      <c r="V620" s="16" t="s">
        <v>113</v>
      </c>
    </row>
    <row r="621" spans="1:22" s="16" customFormat="1" ht="13.5" customHeight="1" x14ac:dyDescent="0.2">
      <c r="A621" s="15">
        <v>46</v>
      </c>
      <c r="B621" s="15">
        <v>7</v>
      </c>
      <c r="C621" s="22"/>
      <c r="D621" s="16" t="s">
        <v>131</v>
      </c>
      <c r="E621" s="17">
        <v>3.7499999999999999E-2</v>
      </c>
      <c r="F621" s="21">
        <v>39036</v>
      </c>
      <c r="G621" s="18">
        <v>39041</v>
      </c>
      <c r="H621" s="18">
        <v>44086</v>
      </c>
      <c r="I621" s="19">
        <v>7000</v>
      </c>
      <c r="J621" s="20" t="s">
        <v>70</v>
      </c>
      <c r="K621" s="26">
        <v>4.0469999999999999E-2</v>
      </c>
      <c r="L621" s="26">
        <v>4.0670000000000005E-2</v>
      </c>
      <c r="M621" s="26">
        <v>4.0739999999999998E-2</v>
      </c>
      <c r="N621" s="45">
        <v>11144.96</v>
      </c>
      <c r="O621" s="47">
        <v>10766</v>
      </c>
      <c r="P621" s="48">
        <v>378.96</v>
      </c>
      <c r="Q621" s="45">
        <v>6328.96</v>
      </c>
      <c r="R621" s="47">
        <v>5950</v>
      </c>
      <c r="S621" s="49">
        <v>378.96</v>
      </c>
      <c r="T621" s="48">
        <v>0</v>
      </c>
      <c r="U621" s="45">
        <v>6164.5368476800004</v>
      </c>
      <c r="V621" s="16" t="s">
        <v>113</v>
      </c>
    </row>
    <row r="622" spans="1:22" s="16" customFormat="1" ht="13.5" customHeight="1" x14ac:dyDescent="0.2">
      <c r="A622" s="15">
        <v>45</v>
      </c>
      <c r="B622" s="15">
        <v>9</v>
      </c>
      <c r="C622" s="22"/>
      <c r="D622" s="16" t="s">
        <v>130</v>
      </c>
      <c r="E622" s="17">
        <v>2.5499999999999998E-2</v>
      </c>
      <c r="F622" s="21">
        <v>39029</v>
      </c>
      <c r="G622" s="18">
        <v>39034</v>
      </c>
      <c r="H622" s="18">
        <v>40469</v>
      </c>
      <c r="I622" s="19">
        <v>6000</v>
      </c>
      <c r="J622" s="20" t="s">
        <v>70</v>
      </c>
      <c r="K622" s="26">
        <v>3.4729999999999997E-2</v>
      </c>
      <c r="L622" s="26">
        <v>3.5209999999999998E-2</v>
      </c>
      <c r="M622" s="26">
        <v>3.5319999999999997E-2</v>
      </c>
      <c r="N622" s="45">
        <v>17622.330000000002</v>
      </c>
      <c r="O622" s="47">
        <v>16840</v>
      </c>
      <c r="P622" s="48">
        <v>782.33</v>
      </c>
      <c r="Q622" s="45">
        <v>5882.33</v>
      </c>
      <c r="R622" s="47">
        <v>5100</v>
      </c>
      <c r="S622" s="49">
        <v>782.33</v>
      </c>
      <c r="T622" s="48">
        <v>0</v>
      </c>
      <c r="U622" s="45">
        <v>5686.4300234299999</v>
      </c>
      <c r="V622" s="16" t="s">
        <v>113</v>
      </c>
    </row>
    <row r="623" spans="1:22" s="16" customFormat="1" ht="13.5" customHeight="1" x14ac:dyDescent="0.2">
      <c r="A623" s="15">
        <v>47</v>
      </c>
      <c r="B623" s="15">
        <v>8</v>
      </c>
      <c r="C623" s="22"/>
      <c r="D623" s="16" t="s">
        <v>132</v>
      </c>
      <c r="E623" s="17">
        <v>2.3E-2</v>
      </c>
      <c r="F623" s="21">
        <v>39022</v>
      </c>
      <c r="G623" s="18">
        <v>39027</v>
      </c>
      <c r="H623" s="18">
        <v>39717</v>
      </c>
      <c r="I623" s="19">
        <v>5000</v>
      </c>
      <c r="J623" s="20" t="s">
        <v>70</v>
      </c>
      <c r="K623" s="26">
        <v>3.2960000000000003E-2</v>
      </c>
      <c r="L623" s="26">
        <v>3.3250000000000002E-2</v>
      </c>
      <c r="M623" s="26">
        <v>3.3300000000000003E-2</v>
      </c>
      <c r="N623" s="45">
        <v>17139.34</v>
      </c>
      <c r="O623" s="47">
        <v>16435.8</v>
      </c>
      <c r="P623" s="48">
        <v>703.54</v>
      </c>
      <c r="Q623" s="45">
        <v>4337.74</v>
      </c>
      <c r="R623" s="47">
        <v>3634.2</v>
      </c>
      <c r="S623" s="49">
        <v>703.54</v>
      </c>
      <c r="T623" s="48">
        <v>0</v>
      </c>
      <c r="U623" s="45">
        <v>4268.5242534400004</v>
      </c>
      <c r="V623" s="16" t="s">
        <v>113</v>
      </c>
    </row>
    <row r="624" spans="1:22" s="16" customFormat="1" ht="13.5" customHeight="1" x14ac:dyDescent="0.2">
      <c r="A624" s="15">
        <v>47</v>
      </c>
      <c r="B624" s="15">
        <v>7</v>
      </c>
      <c r="C624" s="22"/>
      <c r="D624" s="16" t="s">
        <v>132</v>
      </c>
      <c r="E624" s="17">
        <v>2.3E-2</v>
      </c>
      <c r="F624" s="21">
        <v>39008</v>
      </c>
      <c r="G624" s="18">
        <v>39013</v>
      </c>
      <c r="H624" s="18">
        <v>39717</v>
      </c>
      <c r="I624" s="19">
        <v>5000</v>
      </c>
      <c r="J624" s="20" t="s">
        <v>70</v>
      </c>
      <c r="K624" s="26">
        <v>3.3890000000000003E-2</v>
      </c>
      <c r="L624" s="26">
        <v>3.4340000000000002E-2</v>
      </c>
      <c r="M624" s="26">
        <v>3.4669999999999999E-2</v>
      </c>
      <c r="N624" s="45">
        <v>13207.57</v>
      </c>
      <c r="O624" s="47">
        <v>12870</v>
      </c>
      <c r="P624" s="48">
        <v>337.57</v>
      </c>
      <c r="Q624" s="45">
        <v>4587.57</v>
      </c>
      <c r="R624" s="47">
        <v>4250</v>
      </c>
      <c r="S624" s="49">
        <v>337.57</v>
      </c>
      <c r="T624" s="48">
        <v>0</v>
      </c>
      <c r="U624" s="45">
        <v>4499.9723022500002</v>
      </c>
      <c r="V624" s="16" t="s">
        <v>113</v>
      </c>
    </row>
    <row r="625" spans="1:22" s="16" customFormat="1" ht="13.5" customHeight="1" x14ac:dyDescent="0.2">
      <c r="A625" s="15">
        <v>44</v>
      </c>
      <c r="B625" s="15">
        <v>8</v>
      </c>
      <c r="C625" s="22"/>
      <c r="D625" s="16" t="s">
        <v>122</v>
      </c>
      <c r="E625" s="17">
        <v>3.7999999999999999E-2</v>
      </c>
      <c r="F625" s="21">
        <v>38994</v>
      </c>
      <c r="G625" s="18">
        <v>38999</v>
      </c>
      <c r="H625" s="18">
        <v>42105</v>
      </c>
      <c r="I625" s="19">
        <v>6000</v>
      </c>
      <c r="J625" s="20" t="s">
        <v>70</v>
      </c>
      <c r="K625" s="26">
        <v>3.8890000000000001E-2</v>
      </c>
      <c r="L625" s="26">
        <v>3.9070000000000001E-2</v>
      </c>
      <c r="M625" s="26">
        <v>3.9149999999999997E-2</v>
      </c>
      <c r="N625" s="45">
        <v>13211.26</v>
      </c>
      <c r="O625" s="47">
        <v>12406</v>
      </c>
      <c r="P625" s="48">
        <v>805.26</v>
      </c>
      <c r="Q625" s="45">
        <v>5905.26</v>
      </c>
      <c r="R625" s="47">
        <v>5100</v>
      </c>
      <c r="S625" s="49">
        <v>805.26</v>
      </c>
      <c r="T625" s="48">
        <v>0</v>
      </c>
      <c r="U625" s="45">
        <v>5970.3546021400007</v>
      </c>
      <c r="V625" s="16" t="s">
        <v>113</v>
      </c>
    </row>
    <row r="626" spans="1:22" s="16" customFormat="1" ht="13.5" customHeight="1" x14ac:dyDescent="0.2">
      <c r="A626" s="15">
        <v>46</v>
      </c>
      <c r="B626" s="15">
        <v>6</v>
      </c>
      <c r="C626" s="22"/>
      <c r="D626" s="16" t="s">
        <v>131</v>
      </c>
      <c r="E626" s="17">
        <v>3.7499999999999999E-2</v>
      </c>
      <c r="F626" s="21">
        <v>38973</v>
      </c>
      <c r="G626" s="18">
        <v>38978</v>
      </c>
      <c r="H626" s="18">
        <v>44086</v>
      </c>
      <c r="I626" s="19">
        <v>6000</v>
      </c>
      <c r="J626" s="20" t="s">
        <v>70</v>
      </c>
      <c r="K626" s="26">
        <v>4.1860000000000001E-2</v>
      </c>
      <c r="L626" s="26">
        <v>4.2099999999999999E-2</v>
      </c>
      <c r="M626" s="26">
        <v>4.2209999999999998E-2</v>
      </c>
      <c r="N626" s="45">
        <v>7781.08</v>
      </c>
      <c r="O626" s="47">
        <v>7535</v>
      </c>
      <c r="P626" s="48">
        <v>246.08</v>
      </c>
      <c r="Q626" s="45">
        <v>5346.08</v>
      </c>
      <c r="R626" s="47">
        <v>5100</v>
      </c>
      <c r="S626" s="49">
        <v>246.08</v>
      </c>
      <c r="T626" s="48">
        <v>0</v>
      </c>
      <c r="U626" s="45">
        <v>5093.3105679999999</v>
      </c>
      <c r="V626" s="16" t="s">
        <v>113</v>
      </c>
    </row>
    <row r="627" spans="1:22" s="16" customFormat="1" ht="13.5" customHeight="1" x14ac:dyDescent="0.2">
      <c r="A627" s="15">
        <v>45</v>
      </c>
      <c r="B627" s="15">
        <v>8</v>
      </c>
      <c r="C627" s="22"/>
      <c r="D627" s="16" t="s">
        <v>130</v>
      </c>
      <c r="E627" s="17">
        <v>2.5499999999999998E-2</v>
      </c>
      <c r="F627" s="21">
        <v>38966</v>
      </c>
      <c r="G627" s="18">
        <v>38971</v>
      </c>
      <c r="H627" s="18">
        <v>40469</v>
      </c>
      <c r="I627" s="19">
        <v>6000</v>
      </c>
      <c r="J627" s="20" t="s">
        <v>70</v>
      </c>
      <c r="K627" s="26">
        <v>3.4869999999999998E-2</v>
      </c>
      <c r="L627" s="26">
        <v>3.517E-2</v>
      </c>
      <c r="M627" s="26">
        <v>3.5299999999999998E-2</v>
      </c>
      <c r="N627" s="45">
        <v>8781.1</v>
      </c>
      <c r="O627" s="47">
        <v>8781.1</v>
      </c>
      <c r="P627" s="48">
        <v>0</v>
      </c>
      <c r="Q627" s="45">
        <v>5100</v>
      </c>
      <c r="R627" s="47">
        <v>5100</v>
      </c>
      <c r="S627" s="49">
        <v>0</v>
      </c>
      <c r="T627" s="48">
        <v>0</v>
      </c>
      <c r="U627" s="45">
        <v>5063.5551300000006</v>
      </c>
      <c r="V627" s="16" t="s">
        <v>113</v>
      </c>
    </row>
    <row r="628" spans="1:22" s="16" customFormat="1" ht="13.5" customHeight="1" x14ac:dyDescent="0.2">
      <c r="A628" s="15">
        <v>45</v>
      </c>
      <c r="B628" s="15">
        <v>7</v>
      </c>
      <c r="C628" s="22"/>
      <c r="D628" s="16" t="s">
        <v>130</v>
      </c>
      <c r="E628" s="17">
        <v>2.5499999999999998E-2</v>
      </c>
      <c r="F628" s="21">
        <v>38952</v>
      </c>
      <c r="G628" s="18">
        <v>38957</v>
      </c>
      <c r="H628" s="18">
        <v>40469</v>
      </c>
      <c r="I628" s="19">
        <v>6000</v>
      </c>
      <c r="J628" s="20" t="s">
        <v>70</v>
      </c>
      <c r="K628" s="26">
        <v>3.422E-2</v>
      </c>
      <c r="L628" s="26">
        <v>3.465E-2</v>
      </c>
      <c r="M628" s="26">
        <v>3.4810000000000001E-2</v>
      </c>
      <c r="N628" s="45">
        <v>11987.51</v>
      </c>
      <c r="O628" s="47">
        <v>11317.01</v>
      </c>
      <c r="P628" s="48">
        <v>670.5</v>
      </c>
      <c r="Q628" s="45">
        <v>5770.5</v>
      </c>
      <c r="R628" s="47">
        <v>5100</v>
      </c>
      <c r="S628" s="49">
        <v>670.5</v>
      </c>
      <c r="T628" s="48">
        <v>0</v>
      </c>
      <c r="U628" s="45">
        <v>5733.3199885000004</v>
      </c>
      <c r="V628" s="16" t="s">
        <v>113</v>
      </c>
    </row>
    <row r="629" spans="1:22" s="16" customFormat="1" ht="13.5" customHeight="1" x14ac:dyDescent="0.2">
      <c r="A629" s="15">
        <v>47</v>
      </c>
      <c r="B629" s="15">
        <v>6</v>
      </c>
      <c r="C629" s="22"/>
      <c r="D629" s="16" t="s">
        <v>132</v>
      </c>
      <c r="E629" s="17">
        <v>2.3E-2</v>
      </c>
      <c r="F629" s="21">
        <v>38917</v>
      </c>
      <c r="G629" s="18">
        <v>38922</v>
      </c>
      <c r="H629" s="18">
        <v>39717</v>
      </c>
      <c r="I629" s="19">
        <v>7000</v>
      </c>
      <c r="J629" s="20" t="s">
        <v>70</v>
      </c>
      <c r="K629" s="26">
        <v>3.3149999999999999E-2</v>
      </c>
      <c r="L629" s="26">
        <v>3.3989999999999999E-2</v>
      </c>
      <c r="M629" s="26">
        <v>3.4340000000000002E-2</v>
      </c>
      <c r="N629" s="45">
        <v>10028.26</v>
      </c>
      <c r="O629" s="47">
        <v>9432.5</v>
      </c>
      <c r="P629" s="48">
        <v>595.76</v>
      </c>
      <c r="Q629" s="45">
        <v>6545.76</v>
      </c>
      <c r="R629" s="47">
        <v>5950</v>
      </c>
      <c r="S629" s="49">
        <v>595.76</v>
      </c>
      <c r="T629" s="48">
        <v>0</v>
      </c>
      <c r="U629" s="45">
        <v>6521.5838926400002</v>
      </c>
      <c r="V629" s="16" t="s">
        <v>113</v>
      </c>
    </row>
    <row r="630" spans="1:22" s="16" customFormat="1" ht="13.5" customHeight="1" x14ac:dyDescent="0.2">
      <c r="A630" s="15">
        <v>44</v>
      </c>
      <c r="B630" s="15">
        <v>7</v>
      </c>
      <c r="C630" s="22" t="s">
        <v>123</v>
      </c>
      <c r="D630" s="16" t="s">
        <v>122</v>
      </c>
      <c r="E630" s="17">
        <v>3.7999999999999999E-2</v>
      </c>
      <c r="F630" s="21">
        <v>38889</v>
      </c>
      <c r="G630" s="18">
        <v>38894</v>
      </c>
      <c r="H630" s="18">
        <v>42105</v>
      </c>
      <c r="I630" s="19">
        <v>7000</v>
      </c>
      <c r="J630" s="20" t="s">
        <v>70</v>
      </c>
      <c r="K630" s="26">
        <v>4.1309999999999999E-2</v>
      </c>
      <c r="L630" s="26">
        <v>4.1599999999999998E-2</v>
      </c>
      <c r="M630" s="26">
        <v>4.1779999999999998E-2</v>
      </c>
      <c r="N630" s="45">
        <v>5050.1000000000004</v>
      </c>
      <c r="O630" s="47">
        <v>3850.1</v>
      </c>
      <c r="P630" s="48">
        <v>0</v>
      </c>
      <c r="Q630" s="45">
        <v>4400.1000000000004</v>
      </c>
      <c r="R630" s="47">
        <v>3200.1</v>
      </c>
      <c r="S630" s="49">
        <v>0</v>
      </c>
      <c r="T630" s="48">
        <v>0</v>
      </c>
      <c r="U630" s="45">
        <v>4319.8001816999995</v>
      </c>
      <c r="V630" s="16" t="s">
        <v>113</v>
      </c>
    </row>
    <row r="631" spans="1:22" s="16" customFormat="1" ht="13.5" customHeight="1" x14ac:dyDescent="0.2">
      <c r="A631" s="15">
        <v>45</v>
      </c>
      <c r="B631" s="15">
        <v>6</v>
      </c>
      <c r="C631" s="22"/>
      <c r="D631" s="16" t="s">
        <v>130</v>
      </c>
      <c r="E631" s="17">
        <v>2.5499999999999998E-2</v>
      </c>
      <c r="F631" s="21">
        <v>38875</v>
      </c>
      <c r="G631" s="18">
        <v>38880</v>
      </c>
      <c r="H631" s="18">
        <v>40469</v>
      </c>
      <c r="I631" s="19">
        <v>7000</v>
      </c>
      <c r="J631" s="20" t="s">
        <v>70</v>
      </c>
      <c r="K631" s="26">
        <v>3.5020000000000003E-2</v>
      </c>
      <c r="L631" s="26">
        <v>3.533E-2</v>
      </c>
      <c r="M631" s="26">
        <v>3.5479999999999998E-2</v>
      </c>
      <c r="N631" s="45">
        <v>7817.94</v>
      </c>
      <c r="O631" s="47">
        <v>7526</v>
      </c>
      <c r="P631" s="48">
        <v>291.94</v>
      </c>
      <c r="Q631" s="45">
        <v>6241.94</v>
      </c>
      <c r="R631" s="47">
        <v>5950</v>
      </c>
      <c r="S631" s="49">
        <v>291.94</v>
      </c>
      <c r="T631" s="48">
        <v>0</v>
      </c>
      <c r="U631" s="45">
        <v>6141.1209689999996</v>
      </c>
      <c r="V631" s="16" t="s">
        <v>113</v>
      </c>
    </row>
    <row r="632" spans="1:22" s="16" customFormat="1" ht="13.5" customHeight="1" x14ac:dyDescent="0.2">
      <c r="A632" s="15">
        <v>46</v>
      </c>
      <c r="B632" s="15">
        <v>5</v>
      </c>
      <c r="C632" s="22"/>
      <c r="D632" s="16" t="s">
        <v>131</v>
      </c>
      <c r="E632" s="17">
        <v>3.7499999999999999E-2</v>
      </c>
      <c r="F632" s="21">
        <v>38861</v>
      </c>
      <c r="G632" s="18">
        <v>38866</v>
      </c>
      <c r="H632" s="18">
        <v>44086</v>
      </c>
      <c r="I632" s="19">
        <v>7000</v>
      </c>
      <c r="J632" s="20" t="s">
        <v>70</v>
      </c>
      <c r="K632" s="26">
        <v>4.1900000000000007E-2</v>
      </c>
      <c r="L632" s="26">
        <v>4.2000000000000003E-2</v>
      </c>
      <c r="M632" s="26">
        <v>4.2119999999999998E-2</v>
      </c>
      <c r="N632" s="45">
        <v>9782.26</v>
      </c>
      <c r="O632" s="47">
        <v>8875</v>
      </c>
      <c r="P632" s="48">
        <v>907.26</v>
      </c>
      <c r="Q632" s="45">
        <v>6857.26</v>
      </c>
      <c r="R632" s="47">
        <v>5950</v>
      </c>
      <c r="S632" s="49">
        <v>907.26</v>
      </c>
      <c r="T632" s="48">
        <v>0</v>
      </c>
      <c r="U632" s="45">
        <v>6712.9246794600003</v>
      </c>
      <c r="V632" s="16" t="s">
        <v>113</v>
      </c>
    </row>
    <row r="633" spans="1:22" s="16" customFormat="1" ht="13.5" customHeight="1" x14ac:dyDescent="0.2">
      <c r="A633" s="15">
        <v>47</v>
      </c>
      <c r="B633" s="15">
        <v>5</v>
      </c>
      <c r="C633" s="22"/>
      <c r="D633" s="16" t="s">
        <v>132</v>
      </c>
      <c r="E633" s="17">
        <v>2.3E-2</v>
      </c>
      <c r="F633" s="21">
        <v>38847</v>
      </c>
      <c r="G633" s="18">
        <v>38852</v>
      </c>
      <c r="H633" s="18">
        <v>39717</v>
      </c>
      <c r="I633" s="19">
        <v>7000</v>
      </c>
      <c r="J633" s="20" t="s">
        <v>70</v>
      </c>
      <c r="K633" s="26">
        <v>2.963E-2</v>
      </c>
      <c r="L633" s="26">
        <v>2.9899999999999996E-2</v>
      </c>
      <c r="M633" s="26">
        <v>3.0079999999999999E-2</v>
      </c>
      <c r="N633" s="45">
        <v>14831.2</v>
      </c>
      <c r="O633" s="47">
        <v>13920</v>
      </c>
      <c r="P633" s="48">
        <v>911.2</v>
      </c>
      <c r="Q633" s="45">
        <v>6861.2</v>
      </c>
      <c r="R633" s="47">
        <v>5950</v>
      </c>
      <c r="S633" s="49">
        <v>911.2</v>
      </c>
      <c r="T633" s="48">
        <v>0</v>
      </c>
      <c r="U633" s="45">
        <v>6854.3194972000001</v>
      </c>
      <c r="V633" s="16" t="s">
        <v>113</v>
      </c>
    </row>
    <row r="634" spans="1:22" s="16" customFormat="1" ht="13.5" customHeight="1" x14ac:dyDescent="0.2">
      <c r="A634" s="15">
        <v>44</v>
      </c>
      <c r="B634" s="15">
        <v>6</v>
      </c>
      <c r="C634" s="22" t="s">
        <v>111</v>
      </c>
      <c r="D634" s="16" t="s">
        <v>122</v>
      </c>
      <c r="E634" s="17">
        <v>3.7999999999999999E-2</v>
      </c>
      <c r="F634" s="21">
        <v>38826</v>
      </c>
      <c r="G634" s="18">
        <v>38831</v>
      </c>
      <c r="H634" s="18">
        <v>42105</v>
      </c>
      <c r="I634" s="19">
        <v>6000</v>
      </c>
      <c r="J634" s="20" t="s">
        <v>70</v>
      </c>
      <c r="K634" s="26">
        <v>3.8530000000000002E-2</v>
      </c>
      <c r="L634" s="26">
        <v>3.8649999999999997E-2</v>
      </c>
      <c r="M634" s="26">
        <v>3.8719999999999997E-2</v>
      </c>
      <c r="N634" s="45">
        <v>10196.18</v>
      </c>
      <c r="O634" s="47">
        <v>8545</v>
      </c>
      <c r="P634" s="48">
        <v>1.18</v>
      </c>
      <c r="Q634" s="45">
        <v>6751.18</v>
      </c>
      <c r="R634" s="47">
        <v>5100</v>
      </c>
      <c r="S634" s="49">
        <v>1.18</v>
      </c>
      <c r="T634" s="48">
        <v>0</v>
      </c>
      <c r="U634" s="45">
        <v>6727.50983696</v>
      </c>
      <c r="V634" s="16" t="s">
        <v>113</v>
      </c>
    </row>
    <row r="635" spans="1:22" s="16" customFormat="1" ht="13.5" customHeight="1" x14ac:dyDescent="0.2">
      <c r="A635" s="15">
        <v>45</v>
      </c>
      <c r="B635" s="15">
        <v>5</v>
      </c>
      <c r="C635" s="22"/>
      <c r="D635" s="16" t="s">
        <v>130</v>
      </c>
      <c r="E635" s="17">
        <v>2.5499999999999998E-2</v>
      </c>
      <c r="F635" s="21">
        <v>38812</v>
      </c>
      <c r="G635" s="18">
        <v>38817</v>
      </c>
      <c r="H635" s="18">
        <v>40469</v>
      </c>
      <c r="I635" s="19">
        <v>6000</v>
      </c>
      <c r="J635" s="20" t="s">
        <v>70</v>
      </c>
      <c r="K635" s="26">
        <v>3.3189999999999997E-2</v>
      </c>
      <c r="L635" s="26">
        <v>3.3529999999999997E-2</v>
      </c>
      <c r="M635" s="26">
        <v>3.3779999999999998E-2</v>
      </c>
      <c r="N635" s="45">
        <v>6088.84</v>
      </c>
      <c r="O635" s="47">
        <v>5967</v>
      </c>
      <c r="P635" s="48">
        <v>121.84</v>
      </c>
      <c r="Q635" s="45">
        <v>5221.84</v>
      </c>
      <c r="R635" s="47">
        <v>5100</v>
      </c>
      <c r="S635" s="49">
        <v>121.84</v>
      </c>
      <c r="T635" s="48">
        <v>0</v>
      </c>
      <c r="U635" s="45">
        <v>5144.12675072</v>
      </c>
      <c r="V635" s="16" t="s">
        <v>113</v>
      </c>
    </row>
    <row r="636" spans="1:22" s="16" customFormat="1" ht="13.5" customHeight="1" x14ac:dyDescent="0.2">
      <c r="A636" s="15">
        <v>46</v>
      </c>
      <c r="B636" s="15">
        <v>4</v>
      </c>
      <c r="C636" s="22"/>
      <c r="D636" s="16" t="s">
        <v>131</v>
      </c>
      <c r="E636" s="17">
        <v>3.7499999999999999E-2</v>
      </c>
      <c r="F636" s="21">
        <v>38798</v>
      </c>
      <c r="G636" s="18">
        <v>38803</v>
      </c>
      <c r="H636" s="18">
        <v>44086</v>
      </c>
      <c r="I636" s="19">
        <v>6000</v>
      </c>
      <c r="J636" s="20" t="s">
        <v>70</v>
      </c>
      <c r="K636" s="26">
        <v>3.9039999999999998E-2</v>
      </c>
      <c r="L636" s="26">
        <v>3.9129999999999998E-2</v>
      </c>
      <c r="M636" s="26">
        <v>3.9170000000000003E-2</v>
      </c>
      <c r="N636" s="45">
        <v>10413.469999999999</v>
      </c>
      <c r="O636" s="47">
        <v>9525</v>
      </c>
      <c r="P636" s="48">
        <v>888.47</v>
      </c>
      <c r="Q636" s="45">
        <v>5988.47</v>
      </c>
      <c r="R636" s="47">
        <v>5100</v>
      </c>
      <c r="S636" s="49">
        <v>888.47</v>
      </c>
      <c r="T636" s="48">
        <v>0</v>
      </c>
      <c r="U636" s="45">
        <v>6003.0721781100001</v>
      </c>
      <c r="V636" s="16" t="s">
        <v>113</v>
      </c>
    </row>
    <row r="637" spans="1:22" s="16" customFormat="1" ht="13.5" customHeight="1" x14ac:dyDescent="0.2">
      <c r="A637" s="15">
        <v>47</v>
      </c>
      <c r="B637" s="15">
        <v>4</v>
      </c>
      <c r="C637" s="22"/>
      <c r="D637" s="16" t="s">
        <v>132</v>
      </c>
      <c r="E637" s="17">
        <v>2.3E-2</v>
      </c>
      <c r="F637" s="21">
        <v>38784</v>
      </c>
      <c r="G637" s="18">
        <v>38789</v>
      </c>
      <c r="H637" s="18">
        <v>39717</v>
      </c>
      <c r="I637" s="19">
        <v>6000</v>
      </c>
      <c r="J637" s="20" t="s">
        <v>70</v>
      </c>
      <c r="K637" s="26">
        <v>2.6690000000000002E-2</v>
      </c>
      <c r="L637" s="26">
        <v>2.7519999999999999E-2</v>
      </c>
      <c r="M637" s="26">
        <v>2.7730000000000001E-2</v>
      </c>
      <c r="N637" s="45">
        <v>9224.14</v>
      </c>
      <c r="O637" s="47">
        <v>8948.81</v>
      </c>
      <c r="P637" s="48">
        <v>275.33</v>
      </c>
      <c r="Q637" s="45">
        <v>5375.33</v>
      </c>
      <c r="R637" s="47">
        <v>5100</v>
      </c>
      <c r="S637" s="49">
        <v>275.33</v>
      </c>
      <c r="T637" s="48">
        <v>0</v>
      </c>
      <c r="U637" s="45">
        <v>5373.4479207700006</v>
      </c>
      <c r="V637" s="16" t="s">
        <v>113</v>
      </c>
    </row>
    <row r="638" spans="1:22" s="16" customFormat="1" ht="13.5" customHeight="1" x14ac:dyDescent="0.2">
      <c r="A638" s="15">
        <v>45</v>
      </c>
      <c r="B638" s="15">
        <v>4</v>
      </c>
      <c r="C638" s="22"/>
      <c r="D638" s="16" t="s">
        <v>130</v>
      </c>
      <c r="E638" s="17">
        <v>2.5499999999999998E-2</v>
      </c>
      <c r="F638" s="21">
        <v>38770</v>
      </c>
      <c r="G638" s="18">
        <v>38775</v>
      </c>
      <c r="H638" s="18">
        <v>40469</v>
      </c>
      <c r="I638" s="19">
        <v>6000</v>
      </c>
      <c r="J638" s="20" t="s">
        <v>70</v>
      </c>
      <c r="K638" s="26">
        <v>2.895E-2</v>
      </c>
      <c r="L638" s="26">
        <v>2.921E-2</v>
      </c>
      <c r="M638" s="26">
        <v>2.9350000000000001E-2</v>
      </c>
      <c r="N638" s="45">
        <v>12081.02</v>
      </c>
      <c r="O638" s="47">
        <v>11224</v>
      </c>
      <c r="P638" s="48">
        <v>857.02</v>
      </c>
      <c r="Q638" s="45">
        <v>5957.02</v>
      </c>
      <c r="R638" s="47">
        <v>5100</v>
      </c>
      <c r="S638" s="49">
        <v>857.02</v>
      </c>
      <c r="T638" s="48">
        <v>0</v>
      </c>
      <c r="U638" s="45">
        <v>5953.4861292599999</v>
      </c>
      <c r="V638" s="16" t="s">
        <v>113</v>
      </c>
    </row>
    <row r="639" spans="1:22" s="16" customFormat="1" ht="13.5" customHeight="1" x14ac:dyDescent="0.2">
      <c r="A639" s="15">
        <v>46</v>
      </c>
      <c r="B639" s="15">
        <v>3</v>
      </c>
      <c r="C639" s="22"/>
      <c r="D639" s="16" t="s">
        <v>131</v>
      </c>
      <c r="E639" s="17">
        <v>3.7499999999999999E-2</v>
      </c>
      <c r="F639" s="21">
        <v>38756</v>
      </c>
      <c r="G639" s="18">
        <v>38761</v>
      </c>
      <c r="H639" s="18">
        <v>44086</v>
      </c>
      <c r="I639" s="19">
        <v>6000</v>
      </c>
      <c r="J639" s="20" t="s">
        <v>70</v>
      </c>
      <c r="K639" s="26">
        <v>3.7650000000000003E-2</v>
      </c>
      <c r="L639" s="26">
        <v>3.7789999999999997E-2</v>
      </c>
      <c r="M639" s="26">
        <v>3.7940000000000002E-2</v>
      </c>
      <c r="N639" s="45">
        <v>10684.95</v>
      </c>
      <c r="O639" s="47">
        <v>10158.5</v>
      </c>
      <c r="P639" s="48">
        <v>526.45000000000005</v>
      </c>
      <c r="Q639" s="45">
        <v>5626.45</v>
      </c>
      <c r="R639" s="47">
        <v>5100</v>
      </c>
      <c r="S639" s="49">
        <v>526.45000000000005</v>
      </c>
      <c r="T639" s="48">
        <v>0</v>
      </c>
      <c r="U639" s="45">
        <v>5696.0587520499994</v>
      </c>
      <c r="V639" s="16" t="s">
        <v>113</v>
      </c>
    </row>
    <row r="640" spans="1:22" s="16" customFormat="1" ht="13.5" customHeight="1" x14ac:dyDescent="0.2">
      <c r="A640" s="15">
        <v>47</v>
      </c>
      <c r="B640" s="15">
        <v>3</v>
      </c>
      <c r="C640" s="22"/>
      <c r="D640" s="16" t="s">
        <v>132</v>
      </c>
      <c r="E640" s="17">
        <v>2.3E-2</v>
      </c>
      <c r="F640" s="21">
        <v>38728</v>
      </c>
      <c r="G640" s="18">
        <v>38733</v>
      </c>
      <c r="H640" s="18">
        <v>39717</v>
      </c>
      <c r="I640" s="19">
        <v>8000</v>
      </c>
      <c r="J640" s="20" t="s">
        <v>70</v>
      </c>
      <c r="K640" s="26">
        <v>2.785E-2</v>
      </c>
      <c r="L640" s="26">
        <v>2.8369999999999996E-2</v>
      </c>
      <c r="M640" s="26">
        <v>2.8559999999999999E-2</v>
      </c>
      <c r="N640" s="45">
        <v>11876.33</v>
      </c>
      <c r="O640" s="47">
        <v>11108.1</v>
      </c>
      <c r="P640" s="48">
        <v>768.23</v>
      </c>
      <c r="Q640" s="45">
        <v>7568.23</v>
      </c>
      <c r="R640" s="47">
        <v>6800</v>
      </c>
      <c r="S640" s="49">
        <v>768.23</v>
      </c>
      <c r="T640" s="48">
        <v>0</v>
      </c>
      <c r="U640" s="45">
        <v>7516.9827764399997</v>
      </c>
      <c r="V640" s="16" t="s">
        <v>113</v>
      </c>
    </row>
    <row r="641" spans="1:22" s="16" customFormat="1" ht="13.5" customHeight="1" x14ac:dyDescent="0.2">
      <c r="A641" s="15">
        <v>44</v>
      </c>
      <c r="B641" s="15">
        <v>5</v>
      </c>
      <c r="C641" s="22"/>
      <c r="D641" s="16" t="s">
        <v>122</v>
      </c>
      <c r="E641" s="17">
        <v>3.7999999999999999E-2</v>
      </c>
      <c r="F641" s="21">
        <v>38721</v>
      </c>
      <c r="G641" s="18">
        <v>38726</v>
      </c>
      <c r="H641" s="18">
        <v>42105</v>
      </c>
      <c r="I641" s="19">
        <v>8000</v>
      </c>
      <c r="J641" s="20" t="s">
        <v>70</v>
      </c>
      <c r="K641" s="26">
        <v>3.5229999999999997E-2</v>
      </c>
      <c r="L641" s="26">
        <v>3.5279999999999999E-2</v>
      </c>
      <c r="M641" s="26">
        <v>3.5389999999999998E-2</v>
      </c>
      <c r="N641" s="45">
        <v>17703.21</v>
      </c>
      <c r="O641" s="47">
        <v>16801</v>
      </c>
      <c r="P641" s="48">
        <v>902.21</v>
      </c>
      <c r="Q641" s="45">
        <v>7702.21</v>
      </c>
      <c r="R641" s="47">
        <v>6800</v>
      </c>
      <c r="S641" s="49">
        <v>902.21</v>
      </c>
      <c r="T641" s="48">
        <v>0</v>
      </c>
      <c r="U641" s="45">
        <v>8082.1535286900007</v>
      </c>
      <c r="V641" s="16" t="s">
        <v>113</v>
      </c>
    </row>
    <row r="642" spans="1:22" s="16" customFormat="1" ht="13.5" customHeight="1" x14ac:dyDescent="0.2">
      <c r="A642" s="15">
        <v>45</v>
      </c>
      <c r="B642" s="15">
        <v>3</v>
      </c>
      <c r="C642" s="22"/>
      <c r="D642" s="16" t="s">
        <v>130</v>
      </c>
      <c r="E642" s="17">
        <v>2.5499999999999998E-2</v>
      </c>
      <c r="F642" s="21">
        <v>38693</v>
      </c>
      <c r="G642" s="18">
        <v>38698</v>
      </c>
      <c r="H642" s="18">
        <v>40469</v>
      </c>
      <c r="I642" s="19">
        <v>7000</v>
      </c>
      <c r="J642" s="20" t="s">
        <v>70</v>
      </c>
      <c r="K642" s="26">
        <v>3.227E-2</v>
      </c>
      <c r="L642" s="26">
        <v>3.252E-2</v>
      </c>
      <c r="M642" s="26">
        <v>3.2620000000000003E-2</v>
      </c>
      <c r="N642" s="45">
        <v>12199.12</v>
      </c>
      <c r="O642" s="47">
        <v>11689</v>
      </c>
      <c r="P642" s="48">
        <v>510.12</v>
      </c>
      <c r="Q642" s="45">
        <v>6486.12</v>
      </c>
      <c r="R642" s="47">
        <v>5976</v>
      </c>
      <c r="S642" s="49">
        <v>510.12</v>
      </c>
      <c r="T642" s="48">
        <v>0</v>
      </c>
      <c r="U642" s="45">
        <v>6350.3469919999998</v>
      </c>
      <c r="V642" s="16" t="s">
        <v>113</v>
      </c>
    </row>
    <row r="643" spans="1:22" s="16" customFormat="1" ht="13.5" customHeight="1" x14ac:dyDescent="0.2">
      <c r="A643" s="15">
        <v>47</v>
      </c>
      <c r="B643" s="15">
        <v>2</v>
      </c>
      <c r="C643" s="22"/>
      <c r="D643" s="16" t="s">
        <v>132</v>
      </c>
      <c r="E643" s="17">
        <v>2.3E-2</v>
      </c>
      <c r="F643" s="21">
        <v>38679</v>
      </c>
      <c r="G643" s="18">
        <v>38684</v>
      </c>
      <c r="H643" s="18">
        <v>39717</v>
      </c>
      <c r="I643" s="19">
        <v>7000</v>
      </c>
      <c r="J643" s="20" t="s">
        <v>70</v>
      </c>
      <c r="K643" s="26">
        <v>3.0470000000000001E-2</v>
      </c>
      <c r="L643" s="26">
        <v>3.1040000000000002E-2</v>
      </c>
      <c r="M643" s="26">
        <v>3.1419999999999997E-2</v>
      </c>
      <c r="N643" s="45">
        <v>8028</v>
      </c>
      <c r="O643" s="47">
        <v>7983</v>
      </c>
      <c r="P643" s="48">
        <v>45</v>
      </c>
      <c r="Q643" s="45">
        <v>5995</v>
      </c>
      <c r="R643" s="47">
        <v>5950</v>
      </c>
      <c r="S643" s="49">
        <v>45</v>
      </c>
      <c r="T643" s="48">
        <v>0</v>
      </c>
      <c r="U643" s="45">
        <v>5889.9249950000003</v>
      </c>
      <c r="V643" s="16" t="s">
        <v>113</v>
      </c>
    </row>
    <row r="644" spans="1:22" s="16" customFormat="1" ht="13.5" customHeight="1" x14ac:dyDescent="0.2">
      <c r="A644" s="15">
        <v>46</v>
      </c>
      <c r="B644" s="15">
        <v>2</v>
      </c>
      <c r="C644" s="22"/>
      <c r="D644" s="16" t="s">
        <v>131</v>
      </c>
      <c r="E644" s="17">
        <v>3.7499999999999999E-2</v>
      </c>
      <c r="F644" s="21">
        <v>38665</v>
      </c>
      <c r="G644" s="18">
        <v>38670</v>
      </c>
      <c r="H644" s="18">
        <v>44086</v>
      </c>
      <c r="I644" s="19">
        <v>8000</v>
      </c>
      <c r="J644" s="20" t="s">
        <v>70</v>
      </c>
      <c r="K644" s="26">
        <v>4.1669999999999999E-2</v>
      </c>
      <c r="L644" s="26">
        <v>4.181E-2</v>
      </c>
      <c r="M644" s="26">
        <v>4.191000000000001E-2</v>
      </c>
      <c r="N644" s="45">
        <v>11011.24</v>
      </c>
      <c r="O644" s="47">
        <v>10313</v>
      </c>
      <c r="P644" s="48">
        <v>698.24</v>
      </c>
      <c r="Q644" s="45">
        <v>7498.24</v>
      </c>
      <c r="R644" s="47">
        <v>6800</v>
      </c>
      <c r="S644" s="49">
        <v>698.24</v>
      </c>
      <c r="T644" s="48">
        <v>0</v>
      </c>
      <c r="U644" s="45">
        <v>7194.0796539199991</v>
      </c>
      <c r="V644" s="16" t="s">
        <v>113</v>
      </c>
    </row>
    <row r="645" spans="1:22" s="16" customFormat="1" ht="13.5" customHeight="1" x14ac:dyDescent="0.2">
      <c r="A645" s="15">
        <v>45</v>
      </c>
      <c r="B645" s="15">
        <v>2</v>
      </c>
      <c r="C645" s="22"/>
      <c r="D645" s="16" t="s">
        <v>130</v>
      </c>
      <c r="E645" s="17">
        <v>2.5499999999999998E-2</v>
      </c>
      <c r="F645" s="21">
        <v>38644</v>
      </c>
      <c r="G645" s="18">
        <v>38649</v>
      </c>
      <c r="H645" s="18">
        <v>40469</v>
      </c>
      <c r="I645" s="19">
        <v>7000</v>
      </c>
      <c r="J645" s="20" t="s">
        <v>70</v>
      </c>
      <c r="K645" s="26">
        <v>2.9729999999999999E-2</v>
      </c>
      <c r="L645" s="26">
        <v>3.0280000000000001E-2</v>
      </c>
      <c r="M645" s="26">
        <v>3.048E-2</v>
      </c>
      <c r="N645" s="45">
        <v>9937.7999999999993</v>
      </c>
      <c r="O645" s="47">
        <v>9551</v>
      </c>
      <c r="P645" s="48">
        <v>386.8</v>
      </c>
      <c r="Q645" s="45">
        <v>6336.8</v>
      </c>
      <c r="R645" s="47">
        <v>5950</v>
      </c>
      <c r="S645" s="49">
        <v>386.8</v>
      </c>
      <c r="T645" s="48">
        <v>0</v>
      </c>
      <c r="U645" s="45">
        <v>6240.6577200000002</v>
      </c>
      <c r="V645" s="16" t="s">
        <v>113</v>
      </c>
    </row>
    <row r="646" spans="1:22" s="16" customFormat="1" ht="13.5" customHeight="1" x14ac:dyDescent="0.2">
      <c r="A646" s="15">
        <v>44</v>
      </c>
      <c r="B646" s="15">
        <v>4</v>
      </c>
      <c r="C646" s="22" t="s">
        <v>107</v>
      </c>
      <c r="D646" s="16" t="s">
        <v>122</v>
      </c>
      <c r="E646" s="17">
        <v>3.7999999999999999E-2</v>
      </c>
      <c r="F646" s="21">
        <v>38630</v>
      </c>
      <c r="G646" s="18">
        <v>38635</v>
      </c>
      <c r="H646" s="18">
        <v>42105</v>
      </c>
      <c r="I646" s="19">
        <v>4000</v>
      </c>
      <c r="J646" s="20" t="s">
        <v>70</v>
      </c>
      <c r="K646" s="26">
        <v>3.3300000000000003E-2</v>
      </c>
      <c r="L646" s="26">
        <v>3.3410000000000002E-2</v>
      </c>
      <c r="M646" s="26">
        <v>3.3459999999999997E-2</v>
      </c>
      <c r="N646" s="45">
        <v>10031.92</v>
      </c>
      <c r="O646" s="47">
        <v>8805</v>
      </c>
      <c r="P646" s="48">
        <v>426.92</v>
      </c>
      <c r="Q646" s="45">
        <v>4626.92</v>
      </c>
      <c r="R646" s="47">
        <v>3400</v>
      </c>
      <c r="S646" s="49">
        <v>426.92</v>
      </c>
      <c r="T646" s="48">
        <v>0</v>
      </c>
      <c r="U646" s="45">
        <v>4884.0934904799997</v>
      </c>
      <c r="V646" s="16" t="s">
        <v>113</v>
      </c>
    </row>
    <row r="647" spans="1:22" s="16" customFormat="1" ht="13.5" customHeight="1" x14ac:dyDescent="0.2">
      <c r="A647" s="15">
        <v>47</v>
      </c>
      <c r="B647" s="15">
        <v>1</v>
      </c>
      <c r="C647" s="22"/>
      <c r="D647" s="16" t="s">
        <v>132</v>
      </c>
      <c r="E647" s="17">
        <v>2.3E-2</v>
      </c>
      <c r="F647" s="21">
        <v>38616</v>
      </c>
      <c r="G647" s="18">
        <v>38621</v>
      </c>
      <c r="H647" s="18">
        <v>39717</v>
      </c>
      <c r="I647" s="19">
        <v>8000</v>
      </c>
      <c r="J647" s="20" t="s">
        <v>70</v>
      </c>
      <c r="K647" s="26">
        <v>2.2440000000000002E-2</v>
      </c>
      <c r="L647" s="26">
        <v>2.29E-2</v>
      </c>
      <c r="M647" s="26">
        <v>2.3310000000000001E-2</v>
      </c>
      <c r="N647" s="45">
        <v>14996.01</v>
      </c>
      <c r="O647" s="47">
        <v>14091</v>
      </c>
      <c r="P647" s="48">
        <v>905.01</v>
      </c>
      <c r="Q647" s="45">
        <v>7705.01</v>
      </c>
      <c r="R647" s="47">
        <v>6800</v>
      </c>
      <c r="S647" s="49">
        <v>905.01</v>
      </c>
      <c r="T647" s="48">
        <v>0</v>
      </c>
      <c r="U647" s="45">
        <v>7707.0604030000004</v>
      </c>
      <c r="V647" s="16" t="s">
        <v>133</v>
      </c>
    </row>
    <row r="648" spans="1:22" s="16" customFormat="1" ht="13.5" customHeight="1" x14ac:dyDescent="0.2">
      <c r="A648" s="15">
        <v>46</v>
      </c>
      <c r="B648" s="15">
        <v>1</v>
      </c>
      <c r="C648" s="22"/>
      <c r="D648" s="16" t="s">
        <v>131</v>
      </c>
      <c r="E648" s="17">
        <v>3.7499999999999999E-2</v>
      </c>
      <c r="F648" s="21">
        <v>38602</v>
      </c>
      <c r="G648" s="18">
        <v>38607</v>
      </c>
      <c r="H648" s="18">
        <v>44086</v>
      </c>
      <c r="I648" s="19">
        <v>9000</v>
      </c>
      <c r="J648" s="20" t="s">
        <v>70</v>
      </c>
      <c r="K648" s="26">
        <v>3.6299999999999999E-2</v>
      </c>
      <c r="L648" s="26">
        <v>3.6639999999999999E-2</v>
      </c>
      <c r="M648" s="26">
        <v>3.6799999999999999E-2</v>
      </c>
      <c r="N648" s="45">
        <v>14099.64</v>
      </c>
      <c r="O648" s="47">
        <v>13380</v>
      </c>
      <c r="P648" s="48">
        <v>719.64</v>
      </c>
      <c r="Q648" s="45">
        <v>8369.64</v>
      </c>
      <c r="R648" s="47">
        <v>7650</v>
      </c>
      <c r="S648" s="49">
        <v>719.64</v>
      </c>
      <c r="T648" s="48">
        <v>0</v>
      </c>
      <c r="U648" s="45">
        <v>8451.9756720000005</v>
      </c>
      <c r="V648" s="16" t="s">
        <v>113</v>
      </c>
    </row>
    <row r="649" spans="1:22" s="16" customFormat="1" ht="13.5" customHeight="1" x14ac:dyDescent="0.2">
      <c r="A649" s="15">
        <v>44</v>
      </c>
      <c r="B649" s="15">
        <v>3</v>
      </c>
      <c r="C649" s="22"/>
      <c r="D649" s="16" t="s">
        <v>122</v>
      </c>
      <c r="E649" s="17">
        <v>3.7999999999999999E-2</v>
      </c>
      <c r="F649" s="21">
        <v>38588</v>
      </c>
      <c r="G649" s="18">
        <v>38593</v>
      </c>
      <c r="H649" s="18">
        <v>42105</v>
      </c>
      <c r="I649" s="19">
        <v>7000</v>
      </c>
      <c r="J649" s="20" t="s">
        <v>70</v>
      </c>
      <c r="K649" s="26">
        <v>3.3480000000000003E-2</v>
      </c>
      <c r="L649" s="26">
        <v>3.3649999999999999E-2</v>
      </c>
      <c r="M649" s="26">
        <v>3.3759999999999998E-2</v>
      </c>
      <c r="N649" s="45">
        <v>10484.51</v>
      </c>
      <c r="O649" s="47">
        <v>9590</v>
      </c>
      <c r="P649" s="48">
        <v>894.51</v>
      </c>
      <c r="Q649" s="45">
        <v>6991.9</v>
      </c>
      <c r="R649" s="47">
        <v>6097.39</v>
      </c>
      <c r="S649" s="49">
        <v>894.51</v>
      </c>
      <c r="T649" s="48">
        <v>0</v>
      </c>
      <c r="U649" s="45">
        <v>7339.1350462999999</v>
      </c>
      <c r="V649" s="16" t="s">
        <v>113</v>
      </c>
    </row>
    <row r="650" spans="1:22" s="16" customFormat="1" ht="13.5" customHeight="1" x14ac:dyDescent="0.2">
      <c r="A650" s="15">
        <v>45</v>
      </c>
      <c r="B650" s="15">
        <v>1</v>
      </c>
      <c r="C650" s="22"/>
      <c r="D650" s="16" t="s">
        <v>130</v>
      </c>
      <c r="E650" s="17">
        <v>2.5499999999999998E-2</v>
      </c>
      <c r="F650" s="21">
        <v>38546</v>
      </c>
      <c r="G650" s="18">
        <v>38551</v>
      </c>
      <c r="H650" s="18">
        <v>40469</v>
      </c>
      <c r="I650" s="19">
        <v>9000</v>
      </c>
      <c r="J650" s="20" t="s">
        <v>70</v>
      </c>
      <c r="K650" s="26">
        <v>2.6159999999999999E-2</v>
      </c>
      <c r="L650" s="26">
        <v>2.6839999999999999E-2</v>
      </c>
      <c r="M650" s="26">
        <v>2.7130000000000001E-2</v>
      </c>
      <c r="N650" s="45">
        <v>6172.01</v>
      </c>
      <c r="O650" s="47">
        <v>6172.01</v>
      </c>
      <c r="P650" s="48">
        <v>0</v>
      </c>
      <c r="Q650" s="45">
        <v>4722.01</v>
      </c>
      <c r="R650" s="47">
        <v>4722.01</v>
      </c>
      <c r="S650" s="49">
        <v>0</v>
      </c>
      <c r="T650" s="48">
        <v>0</v>
      </c>
      <c r="U650" s="45">
        <v>4690.6114509999998</v>
      </c>
      <c r="V650" s="16" t="s">
        <v>113</v>
      </c>
    </row>
    <row r="651" spans="1:22" s="16" customFormat="1" ht="13.5" customHeight="1" x14ac:dyDescent="0.2">
      <c r="A651" s="15">
        <v>42</v>
      </c>
      <c r="B651" s="15">
        <v>9</v>
      </c>
      <c r="C651" s="22"/>
      <c r="D651" s="16" t="s">
        <v>115</v>
      </c>
      <c r="E651" s="17">
        <v>3.7999999999999999E-2</v>
      </c>
      <c r="F651" s="21">
        <v>38518</v>
      </c>
      <c r="G651" s="18">
        <v>38523</v>
      </c>
      <c r="H651" s="18">
        <v>39894</v>
      </c>
      <c r="I651" s="19">
        <v>8000</v>
      </c>
      <c r="J651" s="20" t="s">
        <v>70</v>
      </c>
      <c r="K651" s="26">
        <v>2.2919999999999999E-2</v>
      </c>
      <c r="L651" s="26">
        <v>2.368E-2</v>
      </c>
      <c r="M651" s="26">
        <v>2.3900000000000001E-2</v>
      </c>
      <c r="N651" s="45">
        <v>11603.5</v>
      </c>
      <c r="O651" s="47">
        <v>11403.5</v>
      </c>
      <c r="P651" s="48">
        <v>200</v>
      </c>
      <c r="Q651" s="45">
        <v>7953.5</v>
      </c>
      <c r="R651" s="47">
        <v>7753.5</v>
      </c>
      <c r="S651" s="49">
        <v>200</v>
      </c>
      <c r="T651" s="48">
        <v>0</v>
      </c>
      <c r="U651" s="45">
        <v>8431.1582615000007</v>
      </c>
      <c r="V651" s="16" t="s">
        <v>113</v>
      </c>
    </row>
    <row r="652" spans="1:22" s="16" customFormat="1" ht="13.5" customHeight="1" x14ac:dyDescent="0.2">
      <c r="A652" s="15">
        <v>44</v>
      </c>
      <c r="B652" s="15">
        <v>2</v>
      </c>
      <c r="C652" s="22"/>
      <c r="D652" s="16" t="s">
        <v>122</v>
      </c>
      <c r="E652" s="17">
        <v>3.7999999999999999E-2</v>
      </c>
      <c r="F652" s="21">
        <v>38511</v>
      </c>
      <c r="G652" s="18">
        <v>38516</v>
      </c>
      <c r="H652" s="18">
        <v>42105</v>
      </c>
      <c r="I652" s="19">
        <v>7000</v>
      </c>
      <c r="J652" s="20" t="s">
        <v>70</v>
      </c>
      <c r="K652" s="26">
        <v>3.3090000000000001E-2</v>
      </c>
      <c r="L652" s="26">
        <v>3.3210000000000003E-2</v>
      </c>
      <c r="M652" s="26">
        <v>3.3279999999999997E-2</v>
      </c>
      <c r="N652" s="45">
        <v>17747.2</v>
      </c>
      <c r="O652" s="47">
        <v>16895</v>
      </c>
      <c r="P652" s="48">
        <v>852.2</v>
      </c>
      <c r="Q652" s="45">
        <v>7707.2</v>
      </c>
      <c r="R652" s="47">
        <v>6855</v>
      </c>
      <c r="S652" s="49">
        <v>852.2</v>
      </c>
      <c r="T652" s="48">
        <v>0</v>
      </c>
      <c r="U652" s="45">
        <v>8062.1418168</v>
      </c>
      <c r="V652" s="16" t="s">
        <v>113</v>
      </c>
    </row>
    <row r="653" spans="1:22" s="16" customFormat="1" ht="13.5" customHeight="1" x14ac:dyDescent="0.2">
      <c r="A653" s="15">
        <v>42</v>
      </c>
      <c r="B653" s="15">
        <v>8</v>
      </c>
      <c r="C653" s="22"/>
      <c r="D653" s="16" t="s">
        <v>115</v>
      </c>
      <c r="E653" s="17">
        <v>3.7999999999999999E-2</v>
      </c>
      <c r="F653" s="21">
        <v>38483</v>
      </c>
      <c r="G653" s="18">
        <v>38488</v>
      </c>
      <c r="H653" s="18">
        <v>39894</v>
      </c>
      <c r="I653" s="19">
        <v>8000</v>
      </c>
      <c r="J653" s="20" t="s">
        <v>70</v>
      </c>
      <c r="K653" s="26">
        <v>2.4230000000000002E-2</v>
      </c>
      <c r="L653" s="26">
        <v>2.5049999999999999E-2</v>
      </c>
      <c r="M653" s="26">
        <v>2.5239999999999999E-2</v>
      </c>
      <c r="N653" s="45">
        <v>14268.25</v>
      </c>
      <c r="O653" s="47">
        <v>14008.51</v>
      </c>
      <c r="P653" s="48">
        <v>259.74</v>
      </c>
      <c r="Q653" s="45">
        <v>9668.25</v>
      </c>
      <c r="R653" s="47">
        <v>9408.51</v>
      </c>
      <c r="S653" s="49">
        <v>259.74</v>
      </c>
      <c r="T653" s="48">
        <v>0</v>
      </c>
      <c r="U653" s="45">
        <v>10177.000531</v>
      </c>
      <c r="V653" s="16" t="s">
        <v>113</v>
      </c>
    </row>
    <row r="654" spans="1:22" s="16" customFormat="1" ht="13.5" customHeight="1" x14ac:dyDescent="0.2">
      <c r="A654" s="15">
        <v>44</v>
      </c>
      <c r="B654" s="15">
        <v>1</v>
      </c>
      <c r="C654" s="22" t="s">
        <v>106</v>
      </c>
      <c r="D654" s="16" t="s">
        <v>122</v>
      </c>
      <c r="E654" s="17">
        <v>3.7999999999999999E-2</v>
      </c>
      <c r="F654" s="21">
        <v>38448</v>
      </c>
      <c r="G654" s="18">
        <v>38453</v>
      </c>
      <c r="H654" s="18">
        <v>42105</v>
      </c>
      <c r="I654" s="19">
        <v>13000</v>
      </c>
      <c r="J654" s="20" t="s">
        <v>70</v>
      </c>
      <c r="K654" s="26">
        <v>3.8699999999999998E-2</v>
      </c>
      <c r="L654" s="26">
        <v>3.8960000000000002E-2</v>
      </c>
      <c r="M654" s="26">
        <v>3.9140000000000001E-2</v>
      </c>
      <c r="N654" s="45">
        <v>16379.23</v>
      </c>
      <c r="O654" s="47">
        <v>15261</v>
      </c>
      <c r="P654" s="48">
        <v>518.23</v>
      </c>
      <c r="Q654" s="45">
        <v>12168.23</v>
      </c>
      <c r="R654" s="47">
        <v>11050</v>
      </c>
      <c r="S654" s="49">
        <v>518.23</v>
      </c>
      <c r="T654" s="48">
        <v>0</v>
      </c>
      <c r="U654" s="45">
        <v>12072.869606</v>
      </c>
      <c r="V654" s="16" t="s">
        <v>113</v>
      </c>
    </row>
    <row r="655" spans="1:22" s="16" customFormat="1" ht="13.5" customHeight="1" x14ac:dyDescent="0.2">
      <c r="A655" s="15">
        <v>42</v>
      </c>
      <c r="B655" s="15">
        <v>7</v>
      </c>
      <c r="C655" s="22"/>
      <c r="D655" s="16" t="s">
        <v>115</v>
      </c>
      <c r="E655" s="17">
        <v>3.7999999999999999E-2</v>
      </c>
      <c r="F655" s="21">
        <v>38427</v>
      </c>
      <c r="G655" s="18">
        <v>38432</v>
      </c>
      <c r="H655" s="18">
        <v>39894</v>
      </c>
      <c r="I655" s="19">
        <v>4000</v>
      </c>
      <c r="J655" s="20" t="s">
        <v>70</v>
      </c>
      <c r="K655" s="26">
        <v>2.81E-2</v>
      </c>
      <c r="L655" s="26">
        <v>2.8309999999999998E-2</v>
      </c>
      <c r="M655" s="26">
        <v>2.8490000000000001E-2</v>
      </c>
      <c r="N655" s="45">
        <v>7266</v>
      </c>
      <c r="O655" s="47">
        <v>7266</v>
      </c>
      <c r="P655" s="48">
        <v>0</v>
      </c>
      <c r="Q655" s="45">
        <v>3400</v>
      </c>
      <c r="R655" s="47">
        <v>3400</v>
      </c>
      <c r="S655" s="49">
        <v>0</v>
      </c>
      <c r="T655" s="48">
        <v>0</v>
      </c>
      <c r="U655" s="45">
        <v>3522.7044000000001</v>
      </c>
      <c r="V655" s="16" t="s">
        <v>113</v>
      </c>
    </row>
    <row r="656" spans="1:22" s="16" customFormat="1" ht="13.5" customHeight="1" x14ac:dyDescent="0.2">
      <c r="A656" s="15">
        <v>41</v>
      </c>
      <c r="B656" s="15">
        <v>8</v>
      </c>
      <c r="C656" s="22"/>
      <c r="D656" s="16" t="s">
        <v>104</v>
      </c>
      <c r="E656" s="17">
        <v>4.5999999999999999E-2</v>
      </c>
      <c r="F656" s="21">
        <v>38399</v>
      </c>
      <c r="G656" s="18">
        <v>38404</v>
      </c>
      <c r="H656" s="18">
        <v>43330</v>
      </c>
      <c r="I656" s="19">
        <v>3000</v>
      </c>
      <c r="J656" s="20" t="s">
        <v>70</v>
      </c>
      <c r="K656" s="26">
        <v>3.8730000000000001E-2</v>
      </c>
      <c r="L656" s="26">
        <v>3.8830000000000003E-2</v>
      </c>
      <c r="M656" s="26">
        <v>3.891E-2</v>
      </c>
      <c r="N656" s="45">
        <v>7747.81</v>
      </c>
      <c r="O656" s="47">
        <v>7315</v>
      </c>
      <c r="P656" s="48">
        <v>432.81</v>
      </c>
      <c r="Q656" s="45">
        <v>2982.81</v>
      </c>
      <c r="R656" s="47">
        <v>2550</v>
      </c>
      <c r="S656" s="49">
        <v>432.81</v>
      </c>
      <c r="T656" s="48">
        <v>0</v>
      </c>
      <c r="U656" s="45">
        <v>3273.3494862299999</v>
      </c>
      <c r="V656" s="16" t="s">
        <v>4</v>
      </c>
    </row>
    <row r="657" spans="1:22" s="16" customFormat="1" ht="13.5" customHeight="1" x14ac:dyDescent="0.2">
      <c r="A657" s="15">
        <v>43</v>
      </c>
      <c r="B657" s="15">
        <v>4</v>
      </c>
      <c r="C657" s="22"/>
      <c r="D657" s="16" t="s">
        <v>121</v>
      </c>
      <c r="E657" s="17">
        <v>3.95E-2</v>
      </c>
      <c r="F657" s="21">
        <v>38385</v>
      </c>
      <c r="G657" s="18">
        <v>38390</v>
      </c>
      <c r="H657" s="18">
        <v>39296</v>
      </c>
      <c r="I657" s="19">
        <v>5000</v>
      </c>
      <c r="J657" s="20" t="s">
        <v>70</v>
      </c>
      <c r="K657" s="41">
        <v>2.554E-2</v>
      </c>
      <c r="L657" s="41">
        <v>2.5989999999999999E-2</v>
      </c>
      <c r="M657" s="41">
        <v>2.6190000000000001E-2</v>
      </c>
      <c r="N657" s="45">
        <v>14197.49</v>
      </c>
      <c r="O657" s="47">
        <v>13464.75</v>
      </c>
      <c r="P657" s="48">
        <v>732.74</v>
      </c>
      <c r="Q657" s="45">
        <v>4982.74</v>
      </c>
      <c r="R657" s="47">
        <v>4250</v>
      </c>
      <c r="S657" s="49">
        <v>732.74</v>
      </c>
      <c r="T657" s="48">
        <v>0</v>
      </c>
      <c r="U657" s="45">
        <v>5243.4155442600004</v>
      </c>
      <c r="V657" s="16" t="s">
        <v>113</v>
      </c>
    </row>
    <row r="658" spans="1:22" s="16" customFormat="1" ht="13.5" customHeight="1" x14ac:dyDescent="0.2">
      <c r="A658" s="15">
        <v>40</v>
      </c>
      <c r="B658" s="15">
        <v>9</v>
      </c>
      <c r="C658" s="22"/>
      <c r="D658" s="16" t="s">
        <v>102</v>
      </c>
      <c r="E658" s="17">
        <v>3.6999999999999998E-2</v>
      </c>
      <c r="F658" s="21">
        <v>38371</v>
      </c>
      <c r="G658" s="18">
        <v>38376</v>
      </c>
      <c r="H658" s="18">
        <v>41441</v>
      </c>
      <c r="I658" s="19">
        <v>5000</v>
      </c>
      <c r="J658" s="20" t="s">
        <v>70</v>
      </c>
      <c r="K658" s="41">
        <v>3.8039999999999997E-2</v>
      </c>
      <c r="L658" s="41">
        <v>3.8150000000000003E-2</v>
      </c>
      <c r="M658" s="41">
        <v>3.8219999999999997E-2</v>
      </c>
      <c r="N658" s="45">
        <v>9094.2900000000009</v>
      </c>
      <c r="O658" s="47">
        <v>8447.5</v>
      </c>
      <c r="P658" s="48">
        <v>646.79</v>
      </c>
      <c r="Q658" s="45">
        <v>4896.79</v>
      </c>
      <c r="R658" s="47">
        <v>4250</v>
      </c>
      <c r="S658" s="49">
        <v>646.79</v>
      </c>
      <c r="T658" s="48">
        <v>0</v>
      </c>
      <c r="U658" s="45">
        <v>4966.05511974</v>
      </c>
      <c r="V658" s="16" t="s">
        <v>119</v>
      </c>
    </row>
    <row r="659" spans="1:22" s="16" customFormat="1" ht="13.5" customHeight="1" x14ac:dyDescent="0.2">
      <c r="A659" s="15">
        <v>41</v>
      </c>
      <c r="B659" s="15">
        <v>7</v>
      </c>
      <c r="C659" s="22"/>
      <c r="D659" s="16" t="s">
        <v>104</v>
      </c>
      <c r="E659" s="17">
        <v>4.5999999999999999E-2</v>
      </c>
      <c r="F659" s="21">
        <v>38329</v>
      </c>
      <c r="G659" s="18">
        <v>38334</v>
      </c>
      <c r="H659" s="18">
        <v>43330</v>
      </c>
      <c r="I659" s="19">
        <v>3000</v>
      </c>
      <c r="J659" s="20" t="s">
        <v>70</v>
      </c>
      <c r="K659" s="26">
        <v>4.5629999999999997E-2</v>
      </c>
      <c r="L659" s="26">
        <v>4.573E-2</v>
      </c>
      <c r="M659" s="26">
        <v>4.582E-2</v>
      </c>
      <c r="N659" s="45">
        <v>9192</v>
      </c>
      <c r="O659" s="47">
        <v>6705</v>
      </c>
      <c r="P659" s="48">
        <v>2487</v>
      </c>
      <c r="Q659" s="45">
        <v>4204.97</v>
      </c>
      <c r="R659" s="47">
        <v>3305</v>
      </c>
      <c r="S659" s="49">
        <v>899.97</v>
      </c>
      <c r="T659" s="48">
        <v>0</v>
      </c>
      <c r="U659" s="45">
        <v>4277.2887541800001</v>
      </c>
      <c r="V659" s="16" t="s">
        <v>4</v>
      </c>
    </row>
    <row r="660" spans="1:22" s="16" customFormat="1" ht="13.5" customHeight="1" x14ac:dyDescent="0.2">
      <c r="A660" s="15">
        <v>43</v>
      </c>
      <c r="B660" s="15">
        <v>3</v>
      </c>
      <c r="C660" s="22"/>
      <c r="D660" s="16" t="s">
        <v>121</v>
      </c>
      <c r="E660" s="17">
        <v>3.95E-2</v>
      </c>
      <c r="F660" s="21">
        <v>38315</v>
      </c>
      <c r="G660" s="18">
        <v>38320</v>
      </c>
      <c r="H660" s="18">
        <v>39296</v>
      </c>
      <c r="I660" s="19">
        <v>3000</v>
      </c>
      <c r="J660" s="20" t="s">
        <v>70</v>
      </c>
      <c r="K660" s="41">
        <v>3.2120000000000003E-2</v>
      </c>
      <c r="L660" s="41">
        <v>3.2199999999999999E-2</v>
      </c>
      <c r="M660" s="41">
        <v>3.2309999999999998E-2</v>
      </c>
      <c r="N660" s="45">
        <v>11034.25</v>
      </c>
      <c r="O660" s="47">
        <v>8406.75</v>
      </c>
      <c r="P660" s="48">
        <v>2627.5</v>
      </c>
      <c r="Q660" s="51">
        <v>3000</v>
      </c>
      <c r="R660" s="53">
        <v>2100.04</v>
      </c>
      <c r="S660" s="52">
        <v>899.96</v>
      </c>
      <c r="T660" s="48">
        <v>0</v>
      </c>
      <c r="U660" s="51">
        <v>3093.4339880000002</v>
      </c>
      <c r="V660" s="16" t="s">
        <v>113</v>
      </c>
    </row>
    <row r="661" spans="1:22" s="16" customFormat="1" ht="13.5" customHeight="1" x14ac:dyDescent="0.2">
      <c r="A661" s="15">
        <v>40</v>
      </c>
      <c r="B661" s="15">
        <v>8</v>
      </c>
      <c r="C661" s="22"/>
      <c r="D661" s="16" t="s">
        <v>102</v>
      </c>
      <c r="E661" s="17">
        <v>3.6999999999999998E-2</v>
      </c>
      <c r="F661" s="21">
        <v>38294</v>
      </c>
      <c r="G661" s="18">
        <v>38299</v>
      </c>
      <c r="H661" s="18">
        <v>41441</v>
      </c>
      <c r="I661" s="19">
        <v>3000</v>
      </c>
      <c r="J661" s="20" t="s">
        <v>70</v>
      </c>
      <c r="K661" s="41">
        <v>4.725E-2</v>
      </c>
      <c r="L661" s="41">
        <v>4.7309999999999998E-2</v>
      </c>
      <c r="M661" s="41">
        <v>4.7370000000000002E-2</v>
      </c>
      <c r="N661" s="45">
        <v>7220.14</v>
      </c>
      <c r="O661" s="47">
        <v>6170.14</v>
      </c>
      <c r="P661" s="48">
        <v>1050</v>
      </c>
      <c r="Q661" s="45">
        <v>3000</v>
      </c>
      <c r="R661" s="47">
        <v>2100.0100000000002</v>
      </c>
      <c r="S661" s="49">
        <v>899.99</v>
      </c>
      <c r="T661" s="48">
        <v>0</v>
      </c>
      <c r="U661" s="45">
        <v>2828.6037580000002</v>
      </c>
      <c r="V661" s="16" t="s">
        <v>119</v>
      </c>
    </row>
    <row r="662" spans="1:22" s="16" customFormat="1" ht="13.5" customHeight="1" x14ac:dyDescent="0.2">
      <c r="A662" s="15">
        <v>42</v>
      </c>
      <c r="B662" s="15">
        <v>6</v>
      </c>
      <c r="C662" s="22"/>
      <c r="D662" s="16" t="s">
        <v>115</v>
      </c>
      <c r="E662" s="17">
        <v>3.7999999999999999E-2</v>
      </c>
      <c r="F662" s="21">
        <v>38280</v>
      </c>
      <c r="G662" s="18">
        <v>38285</v>
      </c>
      <c r="H662" s="18">
        <v>39894</v>
      </c>
      <c r="I662" s="19">
        <v>2000</v>
      </c>
      <c r="J662" s="20" t="s">
        <v>70</v>
      </c>
      <c r="K662" s="26">
        <v>4.002E-2</v>
      </c>
      <c r="L662" s="26">
        <v>4.0099999999999997E-2</v>
      </c>
      <c r="M662" s="26">
        <v>4.0219999999999999E-2</v>
      </c>
      <c r="N662" s="45">
        <v>8831.67</v>
      </c>
      <c r="O662" s="47">
        <v>6717</v>
      </c>
      <c r="P662" s="48">
        <v>2114.67</v>
      </c>
      <c r="Q662" s="45">
        <v>3619.96</v>
      </c>
      <c r="R662" s="47">
        <v>3020</v>
      </c>
      <c r="S662" s="49">
        <v>599.96</v>
      </c>
      <c r="T662" s="48">
        <v>0</v>
      </c>
      <c r="U662" s="45">
        <v>3670.4605006800002</v>
      </c>
      <c r="V662" s="16" t="s">
        <v>113</v>
      </c>
    </row>
    <row r="663" spans="1:22" s="16" customFormat="1" ht="13.5" customHeight="1" x14ac:dyDescent="0.2">
      <c r="A663" s="15">
        <v>41</v>
      </c>
      <c r="B663" s="15">
        <v>6</v>
      </c>
      <c r="C663" s="22"/>
      <c r="D663" s="16" t="s">
        <v>104</v>
      </c>
      <c r="E663" s="17">
        <v>4.5999999999999999E-2</v>
      </c>
      <c r="F663" s="21">
        <v>38266</v>
      </c>
      <c r="G663" s="18">
        <v>38271</v>
      </c>
      <c r="H663" s="18">
        <v>43330</v>
      </c>
      <c r="I663" s="19">
        <v>5000</v>
      </c>
      <c r="J663" s="20" t="s">
        <v>70</v>
      </c>
      <c r="K663" s="26">
        <v>5.2819999999999999E-2</v>
      </c>
      <c r="L663" s="26">
        <v>5.2999999999999999E-2</v>
      </c>
      <c r="M663" s="26">
        <v>5.3100000000000001E-2</v>
      </c>
      <c r="N663" s="45">
        <v>14755</v>
      </c>
      <c r="O663" s="47">
        <v>12053</v>
      </c>
      <c r="P663" s="48">
        <v>2702</v>
      </c>
      <c r="Q663" s="45">
        <v>6352.96</v>
      </c>
      <c r="R663" s="47">
        <v>4853</v>
      </c>
      <c r="S663" s="49">
        <v>1499.96</v>
      </c>
      <c r="T663" s="48">
        <v>0</v>
      </c>
      <c r="U663" s="45">
        <v>5966.5550491200001</v>
      </c>
      <c r="V663" s="16" t="s">
        <v>4</v>
      </c>
    </row>
    <row r="664" spans="1:22" s="16" customFormat="1" ht="13.5" customHeight="1" x14ac:dyDescent="0.2">
      <c r="A664" s="15">
        <v>43</v>
      </c>
      <c r="B664" s="15">
        <v>2</v>
      </c>
      <c r="C664" s="22"/>
      <c r="D664" s="16" t="s">
        <v>121</v>
      </c>
      <c r="E664" s="17">
        <v>3.95E-2</v>
      </c>
      <c r="F664" s="21">
        <v>38252</v>
      </c>
      <c r="G664" s="18">
        <v>38257</v>
      </c>
      <c r="H664" s="18">
        <v>39296</v>
      </c>
      <c r="I664" s="19">
        <v>7000</v>
      </c>
      <c r="J664" s="20" t="s">
        <v>70</v>
      </c>
      <c r="K664" s="41">
        <v>3.7839999999999999E-2</v>
      </c>
      <c r="L664" s="41">
        <v>3.9120000000000002E-2</v>
      </c>
      <c r="M664" s="41">
        <v>3.95E-2</v>
      </c>
      <c r="N664" s="45">
        <v>11825.7</v>
      </c>
      <c r="O664" s="47">
        <v>8373.1</v>
      </c>
      <c r="P664" s="48">
        <v>3452.6</v>
      </c>
      <c r="Q664" s="51">
        <v>7000</v>
      </c>
      <c r="R664" s="47">
        <v>4900.0200000000004</v>
      </c>
      <c r="S664" s="52">
        <v>2099.98</v>
      </c>
      <c r="T664" s="48">
        <v>0</v>
      </c>
      <c r="U664" s="51">
        <v>7048.4122319999997</v>
      </c>
      <c r="V664" s="16" t="s">
        <v>113</v>
      </c>
    </row>
    <row r="665" spans="1:22" s="16" customFormat="1" ht="13.5" customHeight="1" x14ac:dyDescent="0.2">
      <c r="A665" s="15">
        <v>40</v>
      </c>
      <c r="B665" s="15">
        <v>7</v>
      </c>
      <c r="C665" s="22"/>
      <c r="D665" s="16" t="s">
        <v>102</v>
      </c>
      <c r="E665" s="17">
        <v>3.6999999999999998E-2</v>
      </c>
      <c r="F665" s="21">
        <v>38238</v>
      </c>
      <c r="G665" s="18">
        <v>38243</v>
      </c>
      <c r="H665" s="18">
        <v>41441</v>
      </c>
      <c r="I665" s="19">
        <v>6000</v>
      </c>
      <c r="J665" s="20" t="s">
        <v>70</v>
      </c>
      <c r="K665" s="41">
        <v>5.1909999999999998E-2</v>
      </c>
      <c r="L665" s="41">
        <v>5.1970000000000002E-2</v>
      </c>
      <c r="M665" s="41">
        <v>5.1999999999999998E-2</v>
      </c>
      <c r="N665" s="45">
        <v>19154.23</v>
      </c>
      <c r="O665" s="47">
        <v>14702</v>
      </c>
      <c r="P665" s="48">
        <v>4452.2299999999996</v>
      </c>
      <c r="Q665" s="51">
        <v>4081.96</v>
      </c>
      <c r="R665" s="47">
        <v>2282</v>
      </c>
      <c r="S665" s="52">
        <v>1799.96</v>
      </c>
      <c r="T665" s="48">
        <v>0</v>
      </c>
      <c r="U665" s="51">
        <v>3696.43302232</v>
      </c>
      <c r="V665" s="16" t="s">
        <v>119</v>
      </c>
    </row>
    <row r="666" spans="1:22" s="16" customFormat="1" ht="13.5" customHeight="1" x14ac:dyDescent="0.2">
      <c r="A666" s="15">
        <v>41</v>
      </c>
      <c r="B666" s="15">
        <v>5</v>
      </c>
      <c r="C666" s="22"/>
      <c r="D666" s="16" t="s">
        <v>104</v>
      </c>
      <c r="E666" s="17">
        <v>4.5999999999999999E-2</v>
      </c>
      <c r="F666" s="21">
        <v>38224</v>
      </c>
      <c r="G666" s="18">
        <v>38229</v>
      </c>
      <c r="H666" s="18">
        <v>43330</v>
      </c>
      <c r="I666" s="19">
        <v>4000</v>
      </c>
      <c r="J666" s="20" t="s">
        <v>70</v>
      </c>
      <c r="K666" s="17">
        <v>5.3800000000000001E-2</v>
      </c>
      <c r="L666" s="17">
        <v>5.4199999999999998E-2</v>
      </c>
      <c r="M666" s="17">
        <v>5.4399999999999997E-2</v>
      </c>
      <c r="N666" s="45">
        <v>6082.94</v>
      </c>
      <c r="O666" s="47">
        <v>4601.9399999999996</v>
      </c>
      <c r="P666" s="48">
        <v>1481</v>
      </c>
      <c r="Q666" s="45">
        <v>4000</v>
      </c>
      <c r="R666" s="47">
        <v>2800.03</v>
      </c>
      <c r="S666" s="49">
        <v>1199.97</v>
      </c>
      <c r="T666" s="48">
        <v>0</v>
      </c>
      <c r="U666" s="45">
        <v>3691.000763</v>
      </c>
      <c r="V666" s="16" t="s">
        <v>4</v>
      </c>
    </row>
    <row r="667" spans="1:22" s="16" customFormat="1" ht="13.5" customHeight="1" x14ac:dyDescent="0.2">
      <c r="A667" s="15">
        <v>42</v>
      </c>
      <c r="B667" s="15">
        <v>5</v>
      </c>
      <c r="C667" s="22"/>
      <c r="D667" s="16" t="s">
        <v>115</v>
      </c>
      <c r="E667" s="17">
        <v>3.7999999999999999E-2</v>
      </c>
      <c r="F667" s="21">
        <v>38210</v>
      </c>
      <c r="G667" s="18">
        <v>38215</v>
      </c>
      <c r="H667" s="18">
        <v>39894</v>
      </c>
      <c r="I667" s="19">
        <v>2000</v>
      </c>
      <c r="J667" s="20" t="s">
        <v>70</v>
      </c>
      <c r="K667" s="17">
        <v>4.1599999999999998E-2</v>
      </c>
      <c r="L667" s="17">
        <v>4.2299999999999997E-2</v>
      </c>
      <c r="M667" s="17">
        <v>4.2500000000000003E-2</v>
      </c>
      <c r="N667" s="45">
        <v>3736</v>
      </c>
      <c r="O667" s="47">
        <v>3543</v>
      </c>
      <c r="P667" s="48">
        <v>193</v>
      </c>
      <c r="Q667" s="45">
        <v>2000</v>
      </c>
      <c r="R667" s="47">
        <v>1807</v>
      </c>
      <c r="S667" s="49">
        <v>193</v>
      </c>
      <c r="T667" s="48">
        <v>0</v>
      </c>
      <c r="U667" s="45">
        <v>1994.8453</v>
      </c>
      <c r="V667" s="16" t="s">
        <v>113</v>
      </c>
    </row>
    <row r="668" spans="1:22" s="16" customFormat="1" ht="13.5" customHeight="1" x14ac:dyDescent="0.2">
      <c r="A668" s="15">
        <v>43</v>
      </c>
      <c r="B668" s="15">
        <v>1</v>
      </c>
      <c r="C668" s="22"/>
      <c r="D668" s="16" t="s">
        <v>121</v>
      </c>
      <c r="E668" s="17">
        <v>3.95E-2</v>
      </c>
      <c r="F668" s="21">
        <v>38196</v>
      </c>
      <c r="G668" s="18">
        <v>38201</v>
      </c>
      <c r="H668" s="18">
        <v>39296</v>
      </c>
      <c r="I668" s="19">
        <v>8000</v>
      </c>
      <c r="J668" s="20" t="s">
        <v>70</v>
      </c>
      <c r="K668" s="54">
        <v>3.9300000000000002E-2</v>
      </c>
      <c r="L668" s="54">
        <v>3.9800000000000002E-2</v>
      </c>
      <c r="M668" s="54">
        <v>0.04</v>
      </c>
      <c r="N668" s="45">
        <v>15421</v>
      </c>
      <c r="O668" s="47">
        <v>11731</v>
      </c>
      <c r="P668" s="48">
        <v>3690</v>
      </c>
      <c r="Q668" s="51">
        <v>8000</v>
      </c>
      <c r="R668" s="47">
        <v>5600.02</v>
      </c>
      <c r="S668" s="52">
        <v>2399.98</v>
      </c>
      <c r="T668" s="48">
        <v>0</v>
      </c>
      <c r="U668" s="51">
        <v>7993.8528880000003</v>
      </c>
      <c r="V668" s="16" t="s">
        <v>113</v>
      </c>
    </row>
    <row r="669" spans="1:22" s="16" customFormat="1" ht="13.5" customHeight="1" x14ac:dyDescent="0.2">
      <c r="A669" s="15">
        <v>40</v>
      </c>
      <c r="B669" s="15">
        <v>6</v>
      </c>
      <c r="C669" s="22"/>
      <c r="D669" s="16" t="s">
        <v>102</v>
      </c>
      <c r="E669" s="17">
        <v>3.6999999999999998E-2</v>
      </c>
      <c r="F669" s="21">
        <v>38182</v>
      </c>
      <c r="G669" s="18">
        <v>38187</v>
      </c>
      <c r="H669" s="18">
        <v>41441</v>
      </c>
      <c r="I669" s="19">
        <v>5000</v>
      </c>
      <c r="J669" s="20" t="s">
        <v>70</v>
      </c>
      <c r="K669" s="54">
        <v>5.1799999999999999E-2</v>
      </c>
      <c r="L669" s="54">
        <v>5.1900000000000002E-2</v>
      </c>
      <c r="M669" s="54">
        <v>5.21E-2</v>
      </c>
      <c r="N669" s="45">
        <v>15388.5</v>
      </c>
      <c r="O669" s="47">
        <v>11947.5</v>
      </c>
      <c r="P669" s="48">
        <v>3441</v>
      </c>
      <c r="Q669" s="51">
        <v>5000</v>
      </c>
      <c r="R669" s="47">
        <v>3500.04</v>
      </c>
      <c r="S669" s="52">
        <v>1499.96</v>
      </c>
      <c r="T669" s="48">
        <v>0</v>
      </c>
      <c r="U669" s="51">
        <v>4495.0768639999997</v>
      </c>
      <c r="V669" s="16" t="s">
        <v>119</v>
      </c>
    </row>
    <row r="670" spans="1:22" s="16" customFormat="1" ht="13.5" customHeight="1" x14ac:dyDescent="0.2">
      <c r="A670" s="15">
        <v>42</v>
      </c>
      <c r="B670" s="15">
        <v>4</v>
      </c>
      <c r="C670" s="22"/>
      <c r="D670" s="16" t="s">
        <v>115</v>
      </c>
      <c r="E670" s="17">
        <v>3.7999999999999999E-2</v>
      </c>
      <c r="F670" s="21">
        <v>38154</v>
      </c>
      <c r="G670" s="18">
        <v>38159</v>
      </c>
      <c r="H670" s="18">
        <v>39894</v>
      </c>
      <c r="I670" s="19">
        <v>5000</v>
      </c>
      <c r="J670" s="20" t="s">
        <v>70</v>
      </c>
      <c r="K670" s="17">
        <v>4.1799999999999997E-2</v>
      </c>
      <c r="L670" s="17">
        <v>4.2299999999999997E-2</v>
      </c>
      <c r="M670" s="17">
        <v>4.2500000000000003E-2</v>
      </c>
      <c r="N670" s="45">
        <v>7596.13</v>
      </c>
      <c r="O670" s="47">
        <v>6353.33</v>
      </c>
      <c r="P670" s="48">
        <v>1242.8</v>
      </c>
      <c r="Q670" s="45">
        <v>5000</v>
      </c>
      <c r="R670" s="47">
        <v>3757.2</v>
      </c>
      <c r="S670" s="49">
        <v>1242.8</v>
      </c>
      <c r="T670" s="48">
        <v>0</v>
      </c>
      <c r="U670" s="45">
        <v>4955.3914580000001</v>
      </c>
      <c r="V670" s="16" t="s">
        <v>113</v>
      </c>
    </row>
    <row r="671" spans="1:22" s="16" customFormat="1" ht="13.5" customHeight="1" x14ac:dyDescent="0.2">
      <c r="A671" s="15">
        <v>41</v>
      </c>
      <c r="B671" s="15">
        <v>4</v>
      </c>
      <c r="C671" s="22"/>
      <c r="D671" s="16" t="s">
        <v>104</v>
      </c>
      <c r="E671" s="17">
        <v>4.5999999999999999E-2</v>
      </c>
      <c r="F671" s="21">
        <v>38140</v>
      </c>
      <c r="G671" s="18">
        <v>38145</v>
      </c>
      <c r="H671" s="18">
        <v>43330</v>
      </c>
      <c r="I671" s="19">
        <v>3000</v>
      </c>
      <c r="J671" s="20" t="s">
        <v>70</v>
      </c>
      <c r="K671" s="17">
        <v>5.3199999999999997E-2</v>
      </c>
      <c r="L671" s="17">
        <v>5.3699999999999998E-2</v>
      </c>
      <c r="M671" s="17">
        <v>5.3900000000000003E-2</v>
      </c>
      <c r="N671" s="45">
        <v>4683.32</v>
      </c>
      <c r="O671" s="47">
        <v>4201.32</v>
      </c>
      <c r="P671" s="48">
        <v>482</v>
      </c>
      <c r="Q671" s="45">
        <v>2893.32</v>
      </c>
      <c r="R671" s="47">
        <v>2411.3200000000002</v>
      </c>
      <c r="S671" s="49">
        <v>482</v>
      </c>
      <c r="T671" s="48">
        <v>0</v>
      </c>
      <c r="U671" s="45">
        <v>2782.79318096</v>
      </c>
      <c r="V671" s="16" t="s">
        <v>4</v>
      </c>
    </row>
    <row r="672" spans="1:22" s="16" customFormat="1" ht="13.5" customHeight="1" x14ac:dyDescent="0.2">
      <c r="A672" s="15">
        <v>42</v>
      </c>
      <c r="B672" s="15">
        <v>3</v>
      </c>
      <c r="C672" s="22"/>
      <c r="D672" s="16" t="s">
        <v>115</v>
      </c>
      <c r="E672" s="17">
        <v>3.7999999999999999E-2</v>
      </c>
      <c r="F672" s="21">
        <v>38126</v>
      </c>
      <c r="G672" s="18">
        <v>38131</v>
      </c>
      <c r="H672" s="18">
        <v>39894</v>
      </c>
      <c r="I672" s="19">
        <v>4000</v>
      </c>
      <c r="J672" s="20" t="s">
        <v>70</v>
      </c>
      <c r="K672" s="17">
        <v>4.07E-2</v>
      </c>
      <c r="L672" s="17">
        <v>4.1000000000000002E-2</v>
      </c>
      <c r="M672" s="17">
        <v>4.1200000000000001E-2</v>
      </c>
      <c r="N672" s="45">
        <v>6100</v>
      </c>
      <c r="O672" s="47">
        <v>5330</v>
      </c>
      <c r="P672" s="48">
        <v>770</v>
      </c>
      <c r="Q672" s="45">
        <v>4000</v>
      </c>
      <c r="R672" s="47">
        <v>3230</v>
      </c>
      <c r="S672" s="49">
        <v>770</v>
      </c>
      <c r="T672" s="48">
        <v>0</v>
      </c>
      <c r="U672" s="45">
        <v>3973.415</v>
      </c>
      <c r="V672" s="16" t="s">
        <v>113</v>
      </c>
    </row>
    <row r="673" spans="1:22" s="16" customFormat="1" ht="13.5" customHeight="1" x14ac:dyDescent="0.2">
      <c r="A673" s="15">
        <v>35</v>
      </c>
      <c r="B673" s="15"/>
      <c r="C673" s="22" t="s">
        <v>105</v>
      </c>
      <c r="D673" s="16" t="s">
        <v>74</v>
      </c>
      <c r="E673" s="17">
        <v>6.0499999999999998E-2</v>
      </c>
      <c r="F673" s="21">
        <v>38126</v>
      </c>
      <c r="G673" s="18">
        <v>38131</v>
      </c>
      <c r="H673" s="18">
        <v>38244</v>
      </c>
      <c r="I673" s="19">
        <v>2000</v>
      </c>
      <c r="J673" s="20" t="s">
        <v>70</v>
      </c>
      <c r="K673" s="50" t="s">
        <v>116</v>
      </c>
      <c r="L673" s="50" t="s">
        <v>116</v>
      </c>
      <c r="M673" s="50" t="s">
        <v>116</v>
      </c>
      <c r="N673" s="45">
        <v>2074.5</v>
      </c>
      <c r="O673" s="47"/>
      <c r="P673" s="48"/>
      <c r="Q673" s="51" t="s">
        <v>116</v>
      </c>
      <c r="R673" s="47"/>
      <c r="S673" s="52"/>
      <c r="T673" s="48"/>
      <c r="U673" s="51" t="s">
        <v>116</v>
      </c>
      <c r="V673" s="16" t="s">
        <v>113</v>
      </c>
    </row>
    <row r="674" spans="1:22" s="16" customFormat="1" ht="13.5" customHeight="1" x14ac:dyDescent="0.2">
      <c r="A674" s="15">
        <v>40</v>
      </c>
      <c r="B674" s="15">
        <v>5</v>
      </c>
      <c r="C674" s="22"/>
      <c r="D674" s="16" t="s">
        <v>102</v>
      </c>
      <c r="E674" s="17">
        <v>3.6999999999999998E-2</v>
      </c>
      <c r="F674" s="21">
        <v>38112</v>
      </c>
      <c r="G674" s="18">
        <v>38117</v>
      </c>
      <c r="H674" s="18">
        <v>41441</v>
      </c>
      <c r="I674" s="19">
        <v>6000</v>
      </c>
      <c r="J674" s="20" t="s">
        <v>70</v>
      </c>
      <c r="K674" s="54">
        <v>4.7800000000000002E-2</v>
      </c>
      <c r="L674" s="54">
        <v>4.8399999999999999E-2</v>
      </c>
      <c r="M674" s="54">
        <v>4.8599999999999997E-2</v>
      </c>
      <c r="N674" s="45">
        <v>7935</v>
      </c>
      <c r="O674" s="47">
        <v>6810</v>
      </c>
      <c r="P674" s="48">
        <v>1125</v>
      </c>
      <c r="Q674" s="51">
        <v>6000</v>
      </c>
      <c r="R674" s="47">
        <v>4875</v>
      </c>
      <c r="S674" s="52">
        <v>1125</v>
      </c>
      <c r="T674" s="48">
        <v>0</v>
      </c>
      <c r="U674" s="51">
        <v>5704.7856499999998</v>
      </c>
      <c r="V674" s="16" t="s">
        <v>119</v>
      </c>
    </row>
    <row r="675" spans="1:22" s="16" customFormat="1" ht="13.5" customHeight="1" x14ac:dyDescent="0.2">
      <c r="A675" s="15">
        <v>42</v>
      </c>
      <c r="B675" s="15">
        <v>2</v>
      </c>
      <c r="C675" s="22"/>
      <c r="D675" s="16" t="s">
        <v>115</v>
      </c>
      <c r="E675" s="17">
        <v>3.7999999999999999E-2</v>
      </c>
      <c r="F675" s="21">
        <v>38091</v>
      </c>
      <c r="G675" s="18">
        <v>38096</v>
      </c>
      <c r="H675" s="18">
        <v>39894</v>
      </c>
      <c r="I675" s="19">
        <v>5000</v>
      </c>
      <c r="J675" s="20" t="s">
        <v>70</v>
      </c>
      <c r="K675" s="17">
        <v>3.5999999999999997E-2</v>
      </c>
      <c r="L675" s="17">
        <v>3.6799999999999999E-2</v>
      </c>
      <c r="M675" s="17">
        <v>3.6999999999999998E-2</v>
      </c>
      <c r="N675" s="45">
        <v>13337.42</v>
      </c>
      <c r="O675" s="47">
        <v>11614.92</v>
      </c>
      <c r="P675" s="48">
        <v>1722.5</v>
      </c>
      <c r="Q675" s="45">
        <v>5000</v>
      </c>
      <c r="R675" s="47">
        <v>3500.03</v>
      </c>
      <c r="S675" s="49">
        <v>1499.97</v>
      </c>
      <c r="T675" s="48">
        <v>0</v>
      </c>
      <c r="U675" s="45">
        <v>5039.8575744999998</v>
      </c>
      <c r="V675" s="16" t="s">
        <v>113</v>
      </c>
    </row>
    <row r="676" spans="1:22" s="16" customFormat="1" ht="13.5" customHeight="1" x14ac:dyDescent="0.2">
      <c r="A676" s="15">
        <v>35</v>
      </c>
      <c r="B676" s="15"/>
      <c r="C676" s="22" t="s">
        <v>105</v>
      </c>
      <c r="D676" s="16" t="s">
        <v>74</v>
      </c>
      <c r="E676" s="17">
        <v>6.0499999999999998E-2</v>
      </c>
      <c r="F676" s="21">
        <v>38091</v>
      </c>
      <c r="G676" s="18">
        <v>38096</v>
      </c>
      <c r="H676" s="18">
        <v>38244</v>
      </c>
      <c r="I676" s="19">
        <v>2000</v>
      </c>
      <c r="J676" s="20" t="s">
        <v>70</v>
      </c>
      <c r="K676" s="50" t="s">
        <v>116</v>
      </c>
      <c r="L676" s="50" t="s">
        <v>116</v>
      </c>
      <c r="M676" s="50" t="s">
        <v>116</v>
      </c>
      <c r="N676" s="45">
        <v>1200.5</v>
      </c>
      <c r="O676" s="47"/>
      <c r="P676" s="48"/>
      <c r="Q676" s="51" t="s">
        <v>116</v>
      </c>
      <c r="R676" s="47"/>
      <c r="S676" s="52"/>
      <c r="T676" s="48"/>
      <c r="U676" s="51" t="s">
        <v>116</v>
      </c>
      <c r="V676" s="16" t="s">
        <v>113</v>
      </c>
    </row>
    <row r="677" spans="1:22" s="16" customFormat="1" ht="13.5" customHeight="1" x14ac:dyDescent="0.2">
      <c r="A677" s="15">
        <v>41</v>
      </c>
      <c r="B677" s="15">
        <v>3</v>
      </c>
      <c r="C677" s="22"/>
      <c r="D677" s="16" t="s">
        <v>104</v>
      </c>
      <c r="E677" s="17">
        <v>4.5999999999999999E-2</v>
      </c>
      <c r="F677" s="21">
        <v>38077</v>
      </c>
      <c r="G677" s="18">
        <v>38082</v>
      </c>
      <c r="H677" s="18">
        <v>43330</v>
      </c>
      <c r="I677" s="19">
        <v>6000</v>
      </c>
      <c r="J677" s="20" t="s">
        <v>70</v>
      </c>
      <c r="K677" s="17">
        <v>4.9599999999999998E-2</v>
      </c>
      <c r="L677" s="17">
        <v>4.99E-2</v>
      </c>
      <c r="M677" s="17">
        <v>5.0200000000000002E-2</v>
      </c>
      <c r="N677" s="45">
        <v>10070</v>
      </c>
      <c r="O677" s="47">
        <v>7335</v>
      </c>
      <c r="P677" s="48">
        <v>2735</v>
      </c>
      <c r="Q677" s="45">
        <v>6000</v>
      </c>
      <c r="R677" s="47">
        <v>4200.03</v>
      </c>
      <c r="S677" s="49">
        <v>1799.97</v>
      </c>
      <c r="T677" s="48">
        <v>0</v>
      </c>
      <c r="U677" s="45">
        <v>5935.6714118</v>
      </c>
      <c r="V677" s="16" t="s">
        <v>4</v>
      </c>
    </row>
    <row r="678" spans="1:22" s="16" customFormat="1" ht="13.5" customHeight="1" x14ac:dyDescent="0.2">
      <c r="A678" s="15">
        <v>42</v>
      </c>
      <c r="B678" s="15">
        <v>1</v>
      </c>
      <c r="C678" s="22"/>
      <c r="D678" s="16" t="s">
        <v>115</v>
      </c>
      <c r="E678" s="17">
        <v>3.7999999999999999E-2</v>
      </c>
      <c r="F678" s="21">
        <v>38063</v>
      </c>
      <c r="G678" s="18">
        <v>38068</v>
      </c>
      <c r="H678" s="18">
        <v>39894</v>
      </c>
      <c r="I678" s="19">
        <v>8000</v>
      </c>
      <c r="J678" s="20" t="s">
        <v>70</v>
      </c>
      <c r="K678" s="17">
        <v>3.6400000000000002E-2</v>
      </c>
      <c r="L678" s="17">
        <v>3.6799999999999999E-2</v>
      </c>
      <c r="M678" s="17">
        <v>3.6900000000000002E-2</v>
      </c>
      <c r="N678" s="45">
        <v>20121.5</v>
      </c>
      <c r="O678" s="47">
        <v>17511</v>
      </c>
      <c r="P678" s="48">
        <v>2610.5</v>
      </c>
      <c r="Q678" s="45">
        <v>8000</v>
      </c>
      <c r="R678" s="47">
        <v>5600.02</v>
      </c>
      <c r="S678" s="49">
        <v>2399.98</v>
      </c>
      <c r="T678" s="48">
        <v>0</v>
      </c>
      <c r="U678" s="45">
        <v>8042.4027910000004</v>
      </c>
      <c r="V678" s="16" t="s">
        <v>113</v>
      </c>
    </row>
    <row r="679" spans="1:22" s="16" customFormat="1" ht="13.5" customHeight="1" x14ac:dyDescent="0.2">
      <c r="A679" s="15">
        <v>35</v>
      </c>
      <c r="B679" s="15"/>
      <c r="C679" s="22" t="s">
        <v>105</v>
      </c>
      <c r="D679" s="16" t="s">
        <v>74</v>
      </c>
      <c r="E679" s="17">
        <v>6.0499999999999998E-2</v>
      </c>
      <c r="F679" s="21">
        <v>38063</v>
      </c>
      <c r="G679" s="18">
        <v>38068</v>
      </c>
      <c r="H679" s="18">
        <v>38244</v>
      </c>
      <c r="I679" s="19">
        <v>2000</v>
      </c>
      <c r="J679" s="20" t="s">
        <v>70</v>
      </c>
      <c r="K679" s="50" t="s">
        <v>116</v>
      </c>
      <c r="L679" s="50" t="s">
        <v>116</v>
      </c>
      <c r="M679" s="50" t="s">
        <v>116</v>
      </c>
      <c r="N679" s="45">
        <v>2382.9699999999998</v>
      </c>
      <c r="O679" s="47"/>
      <c r="P679" s="48"/>
      <c r="Q679" s="51" t="s">
        <v>116</v>
      </c>
      <c r="R679" s="47"/>
      <c r="S679" s="52"/>
      <c r="T679" s="48"/>
      <c r="U679" s="51" t="s">
        <v>116</v>
      </c>
      <c r="V679" s="16" t="s">
        <v>113</v>
      </c>
    </row>
    <row r="680" spans="1:22" s="16" customFormat="1" ht="13.5" customHeight="1" x14ac:dyDescent="0.2">
      <c r="A680" s="15">
        <v>40</v>
      </c>
      <c r="B680" s="15">
        <v>4</v>
      </c>
      <c r="C680" s="22"/>
      <c r="D680" s="16" t="s">
        <v>102</v>
      </c>
      <c r="E680" s="17">
        <v>3.6999999999999998E-2</v>
      </c>
      <c r="F680" s="21">
        <v>38049</v>
      </c>
      <c r="G680" s="18">
        <v>38054</v>
      </c>
      <c r="H680" s="18">
        <v>41441</v>
      </c>
      <c r="I680" s="19">
        <v>6000</v>
      </c>
      <c r="J680" s="20" t="s">
        <v>70</v>
      </c>
      <c r="K680" s="17">
        <v>4.7600000000000003E-2</v>
      </c>
      <c r="L680" s="17">
        <v>4.7800000000000002E-2</v>
      </c>
      <c r="M680" s="17">
        <v>4.8000000000000001E-2</v>
      </c>
      <c r="N680" s="45">
        <v>10079</v>
      </c>
      <c r="O680" s="47">
        <v>8841</v>
      </c>
      <c r="P680" s="48">
        <v>1238</v>
      </c>
      <c r="Q680" s="45">
        <v>6000</v>
      </c>
      <c r="R680" s="47">
        <v>4762</v>
      </c>
      <c r="S680" s="49">
        <v>1238</v>
      </c>
      <c r="T680" s="48">
        <v>0</v>
      </c>
      <c r="U680" s="45">
        <v>5682.8873000000003</v>
      </c>
      <c r="V680" s="16" t="s">
        <v>119</v>
      </c>
    </row>
    <row r="681" spans="1:22" s="16" customFormat="1" ht="13.5" customHeight="1" x14ac:dyDescent="0.2">
      <c r="A681" s="15">
        <v>39</v>
      </c>
      <c r="B681" s="15">
        <v>4</v>
      </c>
      <c r="C681" s="22"/>
      <c r="D681" s="16" t="s">
        <v>99</v>
      </c>
      <c r="E681" s="17">
        <v>2.9000000000000001E-2</v>
      </c>
      <c r="F681" s="21">
        <v>38035</v>
      </c>
      <c r="G681" s="18">
        <v>38040</v>
      </c>
      <c r="H681" s="18">
        <v>39524</v>
      </c>
      <c r="I681" s="19">
        <v>7000</v>
      </c>
      <c r="J681" s="20" t="s">
        <v>70</v>
      </c>
      <c r="K681" s="17">
        <v>3.6700000000000003E-2</v>
      </c>
      <c r="L681" s="17">
        <v>3.7199999999999997E-2</v>
      </c>
      <c r="M681" s="17">
        <v>3.73E-2</v>
      </c>
      <c r="N681" s="45">
        <v>19712.05</v>
      </c>
      <c r="O681" s="47">
        <v>14191.55</v>
      </c>
      <c r="P681" s="48">
        <v>5520.5</v>
      </c>
      <c r="Q681" s="45">
        <v>7000</v>
      </c>
      <c r="R681" s="47">
        <v>4900.01</v>
      </c>
      <c r="S681" s="49">
        <v>2099.9899999999998</v>
      </c>
      <c r="T681" s="48">
        <v>0</v>
      </c>
      <c r="U681" s="45">
        <v>6773.2993759000001</v>
      </c>
      <c r="V681" s="16" t="s">
        <v>4</v>
      </c>
    </row>
    <row r="682" spans="1:22" s="16" customFormat="1" ht="13.5" customHeight="1" x14ac:dyDescent="0.2">
      <c r="A682" s="15">
        <v>35</v>
      </c>
      <c r="B682" s="15"/>
      <c r="C682" s="22" t="s">
        <v>105</v>
      </c>
      <c r="D682" s="16" t="s">
        <v>74</v>
      </c>
      <c r="E682" s="17">
        <v>6.0499999999999998E-2</v>
      </c>
      <c r="F682" s="21">
        <v>38035</v>
      </c>
      <c r="G682" s="18">
        <v>38040</v>
      </c>
      <c r="H682" s="18">
        <v>38244</v>
      </c>
      <c r="I682" s="19">
        <v>2000</v>
      </c>
      <c r="J682" s="20" t="s">
        <v>70</v>
      </c>
      <c r="K682" s="50" t="s">
        <v>116</v>
      </c>
      <c r="L682" s="50" t="s">
        <v>116</v>
      </c>
      <c r="M682" s="50" t="s">
        <v>116</v>
      </c>
      <c r="N682" s="45">
        <v>868.79</v>
      </c>
      <c r="O682" s="47"/>
      <c r="P682" s="48"/>
      <c r="Q682" s="51" t="s">
        <v>116</v>
      </c>
      <c r="R682" s="47"/>
      <c r="S682" s="52"/>
      <c r="T682" s="48"/>
      <c r="U682" s="51" t="s">
        <v>116</v>
      </c>
      <c r="V682" s="16" t="s">
        <v>113</v>
      </c>
    </row>
    <row r="683" spans="1:22" s="16" customFormat="1" ht="13.5" customHeight="1" x14ac:dyDescent="0.2">
      <c r="A683" s="15">
        <v>41</v>
      </c>
      <c r="B683" s="15">
        <v>2</v>
      </c>
      <c r="C683" s="22"/>
      <c r="D683" s="16" t="s">
        <v>104</v>
      </c>
      <c r="E683" s="17">
        <v>4.5999999999999999E-2</v>
      </c>
      <c r="F683" s="21">
        <v>38021</v>
      </c>
      <c r="G683" s="18">
        <v>38026</v>
      </c>
      <c r="H683" s="18">
        <v>43330</v>
      </c>
      <c r="I683" s="19">
        <v>5000</v>
      </c>
      <c r="J683" s="20" t="s">
        <v>70</v>
      </c>
      <c r="K683" s="17">
        <v>5.1499999999999997E-2</v>
      </c>
      <c r="L683" s="17">
        <v>5.2200000000000003E-2</v>
      </c>
      <c r="M683" s="17">
        <v>5.2299999999999999E-2</v>
      </c>
      <c r="N683" s="45">
        <v>13118.24</v>
      </c>
      <c r="O683" s="47">
        <v>10581.94</v>
      </c>
      <c r="P683" s="48">
        <v>2536.3000000000002</v>
      </c>
      <c r="Q683" s="45">
        <v>5601.38</v>
      </c>
      <c r="R683" s="47">
        <v>4101.3999999999996</v>
      </c>
      <c r="S683" s="49">
        <v>1499.98</v>
      </c>
      <c r="T683" s="48">
        <v>0</v>
      </c>
      <c r="U683" s="45">
        <v>5375.2711737999998</v>
      </c>
      <c r="V683" s="16" t="s">
        <v>4</v>
      </c>
    </row>
    <row r="684" spans="1:22" s="16" customFormat="1" ht="13.5" customHeight="1" x14ac:dyDescent="0.2">
      <c r="A684" s="15">
        <v>35</v>
      </c>
      <c r="B684" s="15"/>
      <c r="C684" s="22" t="s">
        <v>105</v>
      </c>
      <c r="D684" s="16" t="s">
        <v>74</v>
      </c>
      <c r="E684" s="17">
        <v>6.0499999999999998E-2</v>
      </c>
      <c r="F684" s="21">
        <v>38007</v>
      </c>
      <c r="G684" s="18">
        <v>38012</v>
      </c>
      <c r="H684" s="18">
        <v>38244</v>
      </c>
      <c r="I684" s="19">
        <v>2000</v>
      </c>
      <c r="J684" s="20" t="s">
        <v>70</v>
      </c>
      <c r="K684" s="17">
        <v>2.18E-2</v>
      </c>
      <c r="L684" s="17">
        <v>2.18E-2</v>
      </c>
      <c r="M684" s="17">
        <v>2.18E-2</v>
      </c>
      <c r="N684" s="45">
        <v>6290.08</v>
      </c>
      <c r="O684" s="47"/>
      <c r="P684" s="48"/>
      <c r="Q684" s="45">
        <v>70</v>
      </c>
      <c r="R684" s="47"/>
      <c r="S684" s="49"/>
      <c r="T684" s="48"/>
      <c r="U684" s="45">
        <v>73.225809999999996</v>
      </c>
      <c r="V684" s="16" t="s">
        <v>113</v>
      </c>
    </row>
    <row r="685" spans="1:22" s="16" customFormat="1" ht="13.5" customHeight="1" x14ac:dyDescent="0.2">
      <c r="A685" s="15">
        <v>38</v>
      </c>
      <c r="B685" s="15">
        <v>4</v>
      </c>
      <c r="C685" s="22"/>
      <c r="D685" s="16" t="s">
        <v>98</v>
      </c>
      <c r="E685" s="17">
        <v>0.03</v>
      </c>
      <c r="F685" s="21">
        <v>38007</v>
      </c>
      <c r="G685" s="18">
        <v>38012</v>
      </c>
      <c r="H685" s="18">
        <v>38737</v>
      </c>
      <c r="I685" s="19">
        <v>4000</v>
      </c>
      <c r="J685" s="20" t="s">
        <v>70</v>
      </c>
      <c r="K685" s="17">
        <v>2.8000000000000001E-2</v>
      </c>
      <c r="L685" s="17">
        <v>2.8299999999999999E-2</v>
      </c>
      <c r="M685" s="17">
        <v>2.8500000000000001E-2</v>
      </c>
      <c r="N685" s="45">
        <v>11161</v>
      </c>
      <c r="O685" s="47">
        <v>9281</v>
      </c>
      <c r="P685" s="48">
        <v>1880</v>
      </c>
      <c r="Q685" s="45">
        <v>4000</v>
      </c>
      <c r="R685" s="47">
        <v>2800.04</v>
      </c>
      <c r="S685" s="49">
        <v>1199.96</v>
      </c>
      <c r="T685" s="48">
        <v>0</v>
      </c>
      <c r="U685" s="45">
        <v>4014.6606348</v>
      </c>
      <c r="V685" s="16" t="s">
        <v>119</v>
      </c>
    </row>
    <row r="686" spans="1:22" s="16" customFormat="1" ht="13.5" customHeight="1" x14ac:dyDescent="0.2">
      <c r="A686" s="15">
        <v>40</v>
      </c>
      <c r="B686" s="15">
        <v>3</v>
      </c>
      <c r="C686" s="22"/>
      <c r="D686" s="16" t="s">
        <v>102</v>
      </c>
      <c r="E686" s="17">
        <v>3.6999999999999998E-2</v>
      </c>
      <c r="F686" s="21">
        <v>37993</v>
      </c>
      <c r="G686" s="18">
        <v>37998</v>
      </c>
      <c r="H686" s="18">
        <v>41441</v>
      </c>
      <c r="I686" s="19">
        <v>8000</v>
      </c>
      <c r="J686" s="20" t="s">
        <v>70</v>
      </c>
      <c r="K686" s="17">
        <v>4.8300000000000003E-2</v>
      </c>
      <c r="L686" s="17">
        <v>4.8399999999999999E-2</v>
      </c>
      <c r="M686" s="17">
        <v>4.8500000000000001E-2</v>
      </c>
      <c r="N686" s="45">
        <v>21235.35</v>
      </c>
      <c r="O686" s="47">
        <v>17335.349999999999</v>
      </c>
      <c r="P686" s="48">
        <v>3900</v>
      </c>
      <c r="Q686" s="45">
        <v>6984.94</v>
      </c>
      <c r="R686" s="47">
        <v>4585</v>
      </c>
      <c r="S686" s="49">
        <v>2399.94</v>
      </c>
      <c r="T686" s="48">
        <v>0</v>
      </c>
      <c r="U686" s="45">
        <v>6538.6161436800003</v>
      </c>
      <c r="V686" s="16" t="s">
        <v>119</v>
      </c>
    </row>
    <row r="687" spans="1:22" s="16" customFormat="1" ht="13.5" customHeight="1" x14ac:dyDescent="0.2">
      <c r="A687" s="15">
        <v>39</v>
      </c>
      <c r="B687" s="15">
        <v>3</v>
      </c>
      <c r="C687" s="22"/>
      <c r="D687" s="16" t="s">
        <v>99</v>
      </c>
      <c r="E687" s="17">
        <v>2.9000000000000001E-2</v>
      </c>
      <c r="F687" s="21">
        <v>37930</v>
      </c>
      <c r="G687" s="18">
        <v>37935</v>
      </c>
      <c r="H687" s="18">
        <v>39524</v>
      </c>
      <c r="I687" s="19">
        <v>10000</v>
      </c>
      <c r="J687" s="20" t="s">
        <v>70</v>
      </c>
      <c r="K687" s="17">
        <v>3.8199999999999998E-2</v>
      </c>
      <c r="L687" s="17">
        <v>3.8300000000000001E-2</v>
      </c>
      <c r="M687" s="17">
        <v>3.85E-2</v>
      </c>
      <c r="N687" s="45">
        <v>32663</v>
      </c>
      <c r="O687" s="47">
        <v>28673</v>
      </c>
      <c r="P687" s="48">
        <v>3990</v>
      </c>
      <c r="Q687" s="45">
        <v>10000</v>
      </c>
      <c r="R687" s="47">
        <v>7000.03</v>
      </c>
      <c r="S687" s="49">
        <v>2999.97</v>
      </c>
      <c r="T687" s="48">
        <v>0</v>
      </c>
      <c r="U687" s="45">
        <v>9819.4349769</v>
      </c>
      <c r="V687" s="16" t="s">
        <v>4</v>
      </c>
    </row>
    <row r="688" spans="1:22" s="16" customFormat="1" ht="13.5" customHeight="1" x14ac:dyDescent="0.2">
      <c r="A688" s="15">
        <v>40</v>
      </c>
      <c r="B688" s="15">
        <v>2</v>
      </c>
      <c r="C688" s="22"/>
      <c r="D688" s="16" t="s">
        <v>102</v>
      </c>
      <c r="E688" s="17">
        <v>3.6999999999999998E-2</v>
      </c>
      <c r="F688" s="21">
        <v>37902</v>
      </c>
      <c r="G688" s="18">
        <v>37907</v>
      </c>
      <c r="H688" s="18">
        <v>41441</v>
      </c>
      <c r="I688" s="19">
        <v>15000</v>
      </c>
      <c r="J688" s="20" t="s">
        <v>70</v>
      </c>
      <c r="K688" s="17">
        <v>4.4499999999999998E-2</v>
      </c>
      <c r="L688" s="17">
        <v>4.53E-2</v>
      </c>
      <c r="M688" s="17">
        <v>4.5699999999999998E-2</v>
      </c>
      <c r="N688" s="45">
        <v>20880</v>
      </c>
      <c r="O688" s="47">
        <v>18570</v>
      </c>
      <c r="P688" s="48">
        <v>2310</v>
      </c>
      <c r="Q688" s="45">
        <v>15000</v>
      </c>
      <c r="R688" s="47">
        <v>12690</v>
      </c>
      <c r="S688" s="49">
        <v>2310</v>
      </c>
      <c r="T688" s="48">
        <v>0</v>
      </c>
      <c r="U688" s="45">
        <v>14219.9599</v>
      </c>
      <c r="V688" s="16" t="s">
        <v>119</v>
      </c>
    </row>
    <row r="689" spans="1:22" s="16" customFormat="1" ht="13.5" customHeight="1" x14ac:dyDescent="0.2">
      <c r="A689" s="15">
        <v>39</v>
      </c>
      <c r="B689" s="15">
        <v>2</v>
      </c>
      <c r="C689" s="22" t="s">
        <v>97</v>
      </c>
      <c r="D689" s="16" t="s">
        <v>99</v>
      </c>
      <c r="E689" s="17">
        <v>2.9000000000000001E-2</v>
      </c>
      <c r="F689" s="21">
        <v>37888</v>
      </c>
      <c r="G689" s="18">
        <v>37893</v>
      </c>
      <c r="H689" s="18">
        <v>39524</v>
      </c>
      <c r="I689" s="19">
        <v>2734.19</v>
      </c>
      <c r="J689" s="20" t="s">
        <v>70</v>
      </c>
      <c r="K689" s="17">
        <v>3.3000000000000002E-2</v>
      </c>
      <c r="L689" s="17">
        <v>3.32E-2</v>
      </c>
      <c r="M689" s="17">
        <v>3.3399999999999999E-2</v>
      </c>
      <c r="N689" s="45">
        <v>8218.2999999999993</v>
      </c>
      <c r="O689" s="47"/>
      <c r="P689" s="48"/>
      <c r="Q689" s="45">
        <v>2734.19</v>
      </c>
      <c r="R689" s="47"/>
      <c r="S689" s="49"/>
      <c r="T689" s="48"/>
      <c r="U689" s="45">
        <v>2729.2967207299998</v>
      </c>
      <c r="V689" s="16" t="s">
        <v>4</v>
      </c>
    </row>
    <row r="690" spans="1:22" s="16" customFormat="1" ht="13.5" customHeight="1" x14ac:dyDescent="0.2">
      <c r="A690" s="15">
        <v>34</v>
      </c>
      <c r="B690" s="15">
        <v>2</v>
      </c>
      <c r="C690" s="22" t="s">
        <v>103</v>
      </c>
      <c r="D690" s="16" t="s">
        <v>72</v>
      </c>
      <c r="E690" s="17">
        <v>6.9500000000000006E-2</v>
      </c>
      <c r="F690" s="21">
        <v>37888</v>
      </c>
      <c r="G690" s="18">
        <v>37893</v>
      </c>
      <c r="H690" s="18">
        <v>42395</v>
      </c>
      <c r="I690" s="19">
        <v>397</v>
      </c>
      <c r="J690" s="20" t="s">
        <v>70</v>
      </c>
      <c r="K690" s="17">
        <v>4.48E-2</v>
      </c>
      <c r="L690" s="17">
        <v>4.48E-2</v>
      </c>
      <c r="M690" s="17">
        <v>4.48E-2</v>
      </c>
      <c r="N690" s="45">
        <v>1593</v>
      </c>
      <c r="O690" s="47" t="s">
        <v>149</v>
      </c>
      <c r="P690" s="48"/>
      <c r="Q690" s="45">
        <v>397</v>
      </c>
      <c r="R690" s="47" t="s">
        <v>149</v>
      </c>
      <c r="S690" s="49"/>
      <c r="T690" s="48"/>
      <c r="U690" s="45">
        <v>506.839181</v>
      </c>
      <c r="V690" s="16" t="s">
        <v>119</v>
      </c>
    </row>
    <row r="691" spans="1:22" s="16" customFormat="1" ht="13.5" customHeight="1" x14ac:dyDescent="0.2">
      <c r="A691" s="15">
        <v>38</v>
      </c>
      <c r="B691" s="15">
        <v>3</v>
      </c>
      <c r="C691" s="22"/>
      <c r="D691" s="16" t="s">
        <v>98</v>
      </c>
      <c r="E691" s="17">
        <v>0.03</v>
      </c>
      <c r="F691" s="21">
        <v>37874</v>
      </c>
      <c r="G691" s="18">
        <v>37879</v>
      </c>
      <c r="H691" s="18">
        <v>38737</v>
      </c>
      <c r="I691" s="19">
        <v>4000</v>
      </c>
      <c r="J691" s="20" t="s">
        <v>70</v>
      </c>
      <c r="K691" s="17">
        <v>2.7699999999999999E-2</v>
      </c>
      <c r="L691" s="17">
        <v>2.7900000000000001E-2</v>
      </c>
      <c r="M691" s="17">
        <v>2.81E-2</v>
      </c>
      <c r="N691" s="45">
        <v>10414.83</v>
      </c>
      <c r="O691" s="47">
        <v>9064.83</v>
      </c>
      <c r="P691" s="48">
        <v>1350</v>
      </c>
      <c r="Q691" s="45">
        <v>4000</v>
      </c>
      <c r="R691" s="47">
        <v>2800.03</v>
      </c>
      <c r="S691" s="49">
        <v>1199.97</v>
      </c>
      <c r="T691" s="48">
        <v>0</v>
      </c>
      <c r="U691" s="45">
        <v>4096.5987235000002</v>
      </c>
      <c r="V691" s="16" t="s">
        <v>119</v>
      </c>
    </row>
    <row r="692" spans="1:22" s="16" customFormat="1" ht="13.5" customHeight="1" x14ac:dyDescent="0.2">
      <c r="A692" s="15">
        <v>41</v>
      </c>
      <c r="B692" s="15">
        <v>1</v>
      </c>
      <c r="C692" s="22"/>
      <c r="D692" s="16" t="s">
        <v>104</v>
      </c>
      <c r="E692" s="17">
        <v>4.5999999999999999E-2</v>
      </c>
      <c r="F692" s="21">
        <v>37846</v>
      </c>
      <c r="G692" s="18">
        <v>37851</v>
      </c>
      <c r="H692" s="18">
        <v>43330</v>
      </c>
      <c r="I692" s="19">
        <v>15000</v>
      </c>
      <c r="J692" s="20" t="s">
        <v>70</v>
      </c>
      <c r="K692" s="17">
        <v>4.65E-2</v>
      </c>
      <c r="L692" s="17">
        <v>4.7899999999999998E-2</v>
      </c>
      <c r="M692" s="17">
        <v>4.9099999999999998E-2</v>
      </c>
      <c r="N692" s="45">
        <v>16380</v>
      </c>
      <c r="O692" s="47">
        <v>14214</v>
      </c>
      <c r="P692" s="48">
        <v>2166</v>
      </c>
      <c r="Q692" s="45">
        <v>15000</v>
      </c>
      <c r="R692" s="47">
        <v>12834</v>
      </c>
      <c r="S692" s="49">
        <v>2166</v>
      </c>
      <c r="T692" s="48">
        <v>0</v>
      </c>
      <c r="U692" s="45">
        <v>14701.39804</v>
      </c>
      <c r="V692" s="16" t="s">
        <v>4</v>
      </c>
    </row>
    <row r="693" spans="1:22" s="16" customFormat="1" ht="13.5" customHeight="1" x14ac:dyDescent="0.2">
      <c r="A693" s="15">
        <v>39</v>
      </c>
      <c r="B693" s="15">
        <v>2</v>
      </c>
      <c r="C693" s="22" t="s">
        <v>97</v>
      </c>
      <c r="D693" s="16" t="s">
        <v>99</v>
      </c>
      <c r="E693" s="17">
        <v>2.9000000000000001E-2</v>
      </c>
      <c r="F693" s="21">
        <v>37832</v>
      </c>
      <c r="G693" s="18">
        <v>37837</v>
      </c>
      <c r="H693" s="18">
        <v>39524</v>
      </c>
      <c r="I693" s="19">
        <v>4640</v>
      </c>
      <c r="J693" s="20" t="s">
        <v>70</v>
      </c>
      <c r="K693" s="17">
        <v>3.2899999999999999E-2</v>
      </c>
      <c r="L693" s="17">
        <v>3.32E-2</v>
      </c>
      <c r="M693" s="17">
        <v>3.3399999999999999E-2</v>
      </c>
      <c r="N693" s="45">
        <v>9771</v>
      </c>
      <c r="O693" s="47" t="s">
        <v>149</v>
      </c>
      <c r="P693" s="48"/>
      <c r="Q693" s="45">
        <v>4640</v>
      </c>
      <c r="R693" s="47" t="s">
        <v>149</v>
      </c>
      <c r="S693" s="49"/>
      <c r="T693" s="48"/>
      <c r="U693" s="45">
        <v>4607.9462400000002</v>
      </c>
      <c r="V693" s="16" t="s">
        <v>4</v>
      </c>
    </row>
    <row r="694" spans="1:22" s="16" customFormat="1" ht="13.5" customHeight="1" x14ac:dyDescent="0.2">
      <c r="A694" s="15">
        <v>39</v>
      </c>
      <c r="B694" s="15">
        <v>2</v>
      </c>
      <c r="C694" s="22"/>
      <c r="D694" s="16" t="s">
        <v>99</v>
      </c>
      <c r="E694" s="17">
        <v>2.9000000000000001E-2</v>
      </c>
      <c r="F694" s="21">
        <v>37811</v>
      </c>
      <c r="G694" s="18">
        <v>37816</v>
      </c>
      <c r="H694" s="18">
        <v>39524</v>
      </c>
      <c r="I694" s="19">
        <v>14000</v>
      </c>
      <c r="J694" s="20" t="s">
        <v>70</v>
      </c>
      <c r="K694" s="17">
        <v>2.86E-2</v>
      </c>
      <c r="L694" s="17">
        <v>2.9499999999999998E-2</v>
      </c>
      <c r="M694" s="17">
        <v>3.2000000000000001E-2</v>
      </c>
      <c r="N694" s="45">
        <v>6625.81</v>
      </c>
      <c r="O694" s="47">
        <v>5310.81</v>
      </c>
      <c r="P694" s="48">
        <v>1315</v>
      </c>
      <c r="Q694" s="45">
        <v>6625.81</v>
      </c>
      <c r="R694" s="47">
        <v>5310.81</v>
      </c>
      <c r="S694" s="49">
        <v>1315</v>
      </c>
      <c r="T694" s="48">
        <v>7374.19</v>
      </c>
      <c r="U694" s="45">
        <v>6673.6580880499996</v>
      </c>
      <c r="V694" s="16" t="s">
        <v>4</v>
      </c>
    </row>
    <row r="695" spans="1:22" s="16" customFormat="1" ht="13.5" customHeight="1" x14ac:dyDescent="0.2">
      <c r="A695" s="15">
        <v>40</v>
      </c>
      <c r="B695" s="15">
        <v>1</v>
      </c>
      <c r="C695" s="15"/>
      <c r="D695" s="16" t="s">
        <v>102</v>
      </c>
      <c r="E695" s="17">
        <v>3.6999999999999998E-2</v>
      </c>
      <c r="F695" s="21">
        <v>37783</v>
      </c>
      <c r="G695" s="18">
        <v>37788</v>
      </c>
      <c r="H695" s="18">
        <v>41441</v>
      </c>
      <c r="I695" s="19">
        <v>14000</v>
      </c>
      <c r="J695" s="20" t="s">
        <v>70</v>
      </c>
      <c r="K695" s="17">
        <v>3.6499999999999998E-2</v>
      </c>
      <c r="L695" s="17">
        <v>3.6799999999999999E-2</v>
      </c>
      <c r="M695" s="17">
        <v>3.6999999999999998E-2</v>
      </c>
      <c r="N695" s="45">
        <v>22479.3</v>
      </c>
      <c r="O695" s="47">
        <v>18460</v>
      </c>
      <c r="P695" s="48">
        <v>4019.3</v>
      </c>
      <c r="Q695" s="45">
        <v>14000</v>
      </c>
      <c r="R695" s="47">
        <v>9980.7000000000007</v>
      </c>
      <c r="S695" s="49">
        <v>4019.3</v>
      </c>
      <c r="T695" s="48">
        <v>0</v>
      </c>
      <c r="U695" s="45">
        <v>14022.382495</v>
      </c>
      <c r="V695" s="16" t="s">
        <v>119</v>
      </c>
    </row>
    <row r="696" spans="1:22" s="16" customFormat="1" ht="13.5" customHeight="1" x14ac:dyDescent="0.2">
      <c r="A696" s="15">
        <v>38</v>
      </c>
      <c r="B696" s="15">
        <v>2</v>
      </c>
      <c r="C696" s="15"/>
      <c r="D696" s="16" t="s">
        <v>98</v>
      </c>
      <c r="E696" s="17">
        <v>0.03</v>
      </c>
      <c r="F696" s="21">
        <v>37755</v>
      </c>
      <c r="G696" s="18">
        <v>37760</v>
      </c>
      <c r="H696" s="18">
        <v>38737</v>
      </c>
      <c r="I696" s="19">
        <v>8000</v>
      </c>
      <c r="J696" s="20" t="s">
        <v>70</v>
      </c>
      <c r="K696" s="17">
        <v>2.6499999999999999E-2</v>
      </c>
      <c r="L696" s="17">
        <v>2.7199999999999998E-2</v>
      </c>
      <c r="M696" s="17">
        <v>2.7400000000000001E-2</v>
      </c>
      <c r="N696" s="45">
        <v>19889</v>
      </c>
      <c r="O696" s="47">
        <v>16255</v>
      </c>
      <c r="P696" s="48">
        <v>3634</v>
      </c>
      <c r="Q696" s="45">
        <v>8000</v>
      </c>
      <c r="R696" s="47">
        <v>5600.03</v>
      </c>
      <c r="S696" s="49">
        <v>2399.9699999999998</v>
      </c>
      <c r="T696" s="48">
        <v>0</v>
      </c>
      <c r="U696" s="45">
        <v>8134.8487846999997</v>
      </c>
      <c r="V696" s="16" t="s">
        <v>119</v>
      </c>
    </row>
    <row r="697" spans="1:22" s="16" customFormat="1" ht="13.5" customHeight="1" x14ac:dyDescent="0.2">
      <c r="A697" s="15">
        <v>34</v>
      </c>
      <c r="B697" s="15">
        <v>7</v>
      </c>
      <c r="C697" s="15"/>
      <c r="D697" s="16" t="s">
        <v>72</v>
      </c>
      <c r="E697" s="17">
        <v>6.9500000000000006E-2</v>
      </c>
      <c r="F697" s="21">
        <v>37720</v>
      </c>
      <c r="G697" s="18">
        <v>37725</v>
      </c>
      <c r="H697" s="18">
        <v>42395</v>
      </c>
      <c r="I697" s="19">
        <v>6000</v>
      </c>
      <c r="J697" s="20" t="s">
        <v>70</v>
      </c>
      <c r="K697" s="17">
        <v>4.24E-2</v>
      </c>
      <c r="L697" s="17">
        <v>4.2599999999999999E-2</v>
      </c>
      <c r="M697" s="17">
        <v>4.2700000000000002E-2</v>
      </c>
      <c r="N697" s="45">
        <v>26910</v>
      </c>
      <c r="O697" s="47">
        <v>19280</v>
      </c>
      <c r="P697" s="48">
        <v>7630</v>
      </c>
      <c r="Q697" s="45">
        <v>6000</v>
      </c>
      <c r="R697" s="47">
        <v>4200.03</v>
      </c>
      <c r="S697" s="49">
        <v>1799.97</v>
      </c>
      <c r="T697" s="48">
        <v>0</v>
      </c>
      <c r="U697" s="45">
        <v>7656.6672661000002</v>
      </c>
      <c r="V697" s="16" t="s">
        <v>119</v>
      </c>
    </row>
    <row r="698" spans="1:22" s="16" customFormat="1" ht="13.5" customHeight="1" x14ac:dyDescent="0.2">
      <c r="A698" s="15">
        <v>39</v>
      </c>
      <c r="B698" s="15">
        <v>1</v>
      </c>
      <c r="C698" s="15"/>
      <c r="D698" s="16" t="s">
        <v>99</v>
      </c>
      <c r="E698" s="17">
        <v>2.9000000000000001E-2</v>
      </c>
      <c r="F698" s="21">
        <v>37692</v>
      </c>
      <c r="G698" s="18">
        <v>37697</v>
      </c>
      <c r="H698" s="18">
        <v>39524</v>
      </c>
      <c r="I698" s="19">
        <v>10000</v>
      </c>
      <c r="J698" s="20" t="s">
        <v>70</v>
      </c>
      <c r="K698" s="17">
        <v>2.8400000000000002E-2</v>
      </c>
      <c r="L698" s="17">
        <v>2.8899999999999999E-2</v>
      </c>
      <c r="M698" s="17">
        <v>2.9100000000000001E-2</v>
      </c>
      <c r="N698" s="45">
        <v>29864</v>
      </c>
      <c r="O698" s="47">
        <v>22764</v>
      </c>
      <c r="P698" s="48">
        <v>7100</v>
      </c>
      <c r="Q698" s="45">
        <v>10000</v>
      </c>
      <c r="R698" s="47">
        <v>7000.05</v>
      </c>
      <c r="S698" s="49">
        <v>2999.95</v>
      </c>
      <c r="T698" s="48">
        <v>0</v>
      </c>
      <c r="U698" s="45">
        <v>10003.042853999999</v>
      </c>
      <c r="V698" s="16" t="s">
        <v>4</v>
      </c>
    </row>
    <row r="699" spans="1:22" s="16" customFormat="1" ht="13.5" customHeight="1" x14ac:dyDescent="0.2">
      <c r="A699" s="15">
        <v>36</v>
      </c>
      <c r="B699" s="15">
        <v>6</v>
      </c>
      <c r="C699" s="15"/>
      <c r="D699" s="16" t="s">
        <v>76</v>
      </c>
      <c r="E699" s="17">
        <v>6.5500000000000003E-2</v>
      </c>
      <c r="F699" s="21">
        <v>37664</v>
      </c>
      <c r="G699" s="18">
        <v>37669</v>
      </c>
      <c r="H699" s="18">
        <v>40821</v>
      </c>
      <c r="I699" s="19">
        <v>14000</v>
      </c>
      <c r="J699" s="20" t="s">
        <v>70</v>
      </c>
      <c r="K699" s="17">
        <v>3.9E-2</v>
      </c>
      <c r="L699" s="17">
        <v>3.9199999999999999E-2</v>
      </c>
      <c r="M699" s="17">
        <v>3.9300000000000002E-2</v>
      </c>
      <c r="N699" s="45">
        <v>41432.800000000003</v>
      </c>
      <c r="O699" s="47">
        <v>33461.25</v>
      </c>
      <c r="P699" s="48">
        <v>7971.55</v>
      </c>
      <c r="Q699" s="45">
        <v>14000</v>
      </c>
      <c r="R699" s="47">
        <v>9800.0499999999993</v>
      </c>
      <c r="S699" s="49">
        <v>4199.95</v>
      </c>
      <c r="T699" s="48">
        <v>0</v>
      </c>
      <c r="U699" s="45">
        <v>16983.175841</v>
      </c>
      <c r="V699" s="16" t="s">
        <v>119</v>
      </c>
    </row>
    <row r="700" spans="1:22" s="16" customFormat="1" ht="13.5" customHeight="1" x14ac:dyDescent="0.2">
      <c r="A700" s="15">
        <v>38</v>
      </c>
      <c r="B700" s="15">
        <v>1</v>
      </c>
      <c r="C700" s="15"/>
      <c r="D700" s="16" t="s">
        <v>98</v>
      </c>
      <c r="E700" s="17">
        <v>0.03</v>
      </c>
      <c r="F700" s="21">
        <v>37636</v>
      </c>
      <c r="G700" s="18">
        <v>37641</v>
      </c>
      <c r="H700" s="18">
        <v>38737</v>
      </c>
      <c r="I700" s="19">
        <v>14000</v>
      </c>
      <c r="J700" s="20" t="s">
        <v>70</v>
      </c>
      <c r="K700" s="17">
        <v>3.0800000000000001E-2</v>
      </c>
      <c r="L700" s="17">
        <v>3.1300000000000001E-2</v>
      </c>
      <c r="M700" s="17">
        <v>3.1600000000000003E-2</v>
      </c>
      <c r="N700" s="45">
        <v>22088.31</v>
      </c>
      <c r="O700" s="47">
        <v>19157.650000000001</v>
      </c>
      <c r="P700" s="48">
        <v>2930.66</v>
      </c>
      <c r="Q700" s="45">
        <v>14000</v>
      </c>
      <c r="R700" s="47">
        <v>11069.34</v>
      </c>
      <c r="S700" s="49">
        <v>2930.66</v>
      </c>
      <c r="T700" s="48">
        <v>0</v>
      </c>
      <c r="U700" s="45">
        <v>13948.5658048</v>
      </c>
      <c r="V700" s="16" t="s">
        <v>119</v>
      </c>
    </row>
    <row r="701" spans="1:22" s="16" customFormat="1" ht="13.5" customHeight="1" x14ac:dyDescent="0.2">
      <c r="A701" s="15">
        <v>34</v>
      </c>
      <c r="B701" s="15">
        <v>6</v>
      </c>
      <c r="C701" s="15"/>
      <c r="D701" s="16" t="s">
        <v>72</v>
      </c>
      <c r="E701" s="17">
        <v>6.9500000000000006E-2</v>
      </c>
      <c r="F701" s="21">
        <v>37601</v>
      </c>
      <c r="G701" s="18">
        <v>37606</v>
      </c>
      <c r="H701" s="18">
        <v>42395</v>
      </c>
      <c r="I701" s="19">
        <v>3000</v>
      </c>
      <c r="J701" s="20" t="s">
        <v>70</v>
      </c>
      <c r="K701" s="17">
        <v>4.3999999999999997E-2</v>
      </c>
      <c r="L701" s="17">
        <v>4.4299999999999999E-2</v>
      </c>
      <c r="M701" s="17">
        <v>4.4499999999999998E-2</v>
      </c>
      <c r="N701" s="45">
        <v>6530</v>
      </c>
      <c r="O701" s="47">
        <v>5490</v>
      </c>
      <c r="P701" s="48">
        <v>1040</v>
      </c>
      <c r="Q701" s="45">
        <v>3000</v>
      </c>
      <c r="R701" s="47">
        <v>2100.0500000000002</v>
      </c>
      <c r="S701" s="49">
        <v>899.95</v>
      </c>
      <c r="T701" s="48">
        <v>0</v>
      </c>
      <c r="U701" s="45">
        <v>3925.1472869999998</v>
      </c>
      <c r="V701" s="16" t="s">
        <v>119</v>
      </c>
    </row>
    <row r="702" spans="1:22" s="16" customFormat="1" ht="13.5" customHeight="1" x14ac:dyDescent="0.2">
      <c r="A702" s="15">
        <v>37</v>
      </c>
      <c r="B702" s="15">
        <v>4</v>
      </c>
      <c r="C702" s="15"/>
      <c r="D702" s="16" t="s">
        <v>78</v>
      </c>
      <c r="E702" s="17">
        <v>5.7000000000000002E-2</v>
      </c>
      <c r="F702" s="21">
        <v>37573</v>
      </c>
      <c r="G702" s="18">
        <v>37578</v>
      </c>
      <c r="H702" s="18">
        <v>39016</v>
      </c>
      <c r="I702" s="19">
        <v>9000</v>
      </c>
      <c r="J702" s="20" t="s">
        <v>70</v>
      </c>
      <c r="K702" s="17">
        <v>3.3000000000000002E-2</v>
      </c>
      <c r="L702" s="17">
        <v>3.3300000000000003E-2</v>
      </c>
      <c r="M702" s="17">
        <v>3.3500000000000002E-2</v>
      </c>
      <c r="N702" s="45">
        <v>19114.8</v>
      </c>
      <c r="O702" s="47">
        <v>15581.8</v>
      </c>
      <c r="P702" s="48">
        <v>3533</v>
      </c>
      <c r="Q702" s="45">
        <v>9000</v>
      </c>
      <c r="R702" s="47">
        <v>6300.05</v>
      </c>
      <c r="S702" s="49">
        <v>2699.95</v>
      </c>
      <c r="T702" s="48">
        <v>0</v>
      </c>
      <c r="U702" s="45">
        <v>9806.2364175000002</v>
      </c>
      <c r="V702" s="16" t="s">
        <v>119</v>
      </c>
    </row>
    <row r="703" spans="1:22" s="16" customFormat="1" ht="13.5" customHeight="1" x14ac:dyDescent="0.2">
      <c r="A703" s="15">
        <v>36</v>
      </c>
      <c r="B703" s="15">
        <v>5</v>
      </c>
      <c r="C703" s="15"/>
      <c r="D703" s="16" t="s">
        <v>76</v>
      </c>
      <c r="E703" s="17">
        <v>6.5500000000000003E-2</v>
      </c>
      <c r="F703" s="21">
        <v>37545</v>
      </c>
      <c r="G703" s="18">
        <v>37550</v>
      </c>
      <c r="H703" s="18">
        <v>40821</v>
      </c>
      <c r="I703" s="19">
        <v>10000</v>
      </c>
      <c r="J703" s="20" t="s">
        <v>70</v>
      </c>
      <c r="K703" s="17">
        <v>4.2900000000000001E-2</v>
      </c>
      <c r="L703" s="17">
        <v>4.3200000000000002E-2</v>
      </c>
      <c r="M703" s="17">
        <v>4.3400000000000001E-2</v>
      </c>
      <c r="N703" s="45">
        <v>29755.919999999998</v>
      </c>
      <c r="O703" s="47">
        <v>21403.22</v>
      </c>
      <c r="P703" s="48">
        <v>8352.7000000000007</v>
      </c>
      <c r="Q703" s="45">
        <v>10000</v>
      </c>
      <c r="R703" s="47">
        <v>7000.05</v>
      </c>
      <c r="S703" s="49">
        <v>2999.95</v>
      </c>
      <c r="T703" s="48">
        <v>0</v>
      </c>
      <c r="U703" s="45">
        <v>11655.586780199999</v>
      </c>
      <c r="V703" s="16" t="s">
        <v>119</v>
      </c>
    </row>
    <row r="704" spans="1:22" s="16" customFormat="1" ht="13.5" customHeight="1" x14ac:dyDescent="0.2">
      <c r="A704" s="15">
        <v>35</v>
      </c>
      <c r="B704" s="15">
        <v>4</v>
      </c>
      <c r="C704" s="15"/>
      <c r="D704" s="16" t="s">
        <v>74</v>
      </c>
      <c r="E704" s="17">
        <v>6.0499999999999998E-2</v>
      </c>
      <c r="F704" s="21">
        <v>37510</v>
      </c>
      <c r="G704" s="18">
        <v>37515</v>
      </c>
      <c r="H704" s="18">
        <v>38244</v>
      </c>
      <c r="I704" s="19">
        <v>8000</v>
      </c>
      <c r="J704" s="20" t="s">
        <v>70</v>
      </c>
      <c r="K704" s="17">
        <v>3.1600000000000003E-2</v>
      </c>
      <c r="L704" s="17">
        <v>3.1800000000000002E-2</v>
      </c>
      <c r="M704" s="17">
        <v>3.1899999999999998E-2</v>
      </c>
      <c r="N704" s="45">
        <v>30971.56</v>
      </c>
      <c r="O704" s="47">
        <v>23215.96</v>
      </c>
      <c r="P704" s="48">
        <v>7755.6</v>
      </c>
      <c r="Q704" s="45">
        <v>8000</v>
      </c>
      <c r="R704" s="47">
        <v>5600.07</v>
      </c>
      <c r="S704" s="49">
        <v>2399.9299999999998</v>
      </c>
      <c r="T704" s="48">
        <v>0</v>
      </c>
      <c r="U704" s="45">
        <v>8439.7099699999999</v>
      </c>
      <c r="V704" s="16" t="s">
        <v>119</v>
      </c>
    </row>
    <row r="705" spans="1:22" s="16" customFormat="1" ht="13.5" customHeight="1" x14ac:dyDescent="0.2">
      <c r="A705" s="15">
        <v>34</v>
      </c>
      <c r="B705" s="15">
        <v>5</v>
      </c>
      <c r="C705" s="15"/>
      <c r="D705" s="16" t="s">
        <v>72</v>
      </c>
      <c r="E705" s="17">
        <v>6.9500000000000006E-2</v>
      </c>
      <c r="F705" s="21">
        <v>37496</v>
      </c>
      <c r="G705" s="18">
        <v>37501</v>
      </c>
      <c r="H705" s="18">
        <v>42395</v>
      </c>
      <c r="I705" s="19">
        <v>8000</v>
      </c>
      <c r="J705" s="20" t="s">
        <v>70</v>
      </c>
      <c r="K705" s="17">
        <v>4.9599999999999998E-2</v>
      </c>
      <c r="L705" s="17">
        <v>4.99E-2</v>
      </c>
      <c r="M705" s="17">
        <v>5.0099999999999999E-2</v>
      </c>
      <c r="N705" s="45">
        <v>16045</v>
      </c>
      <c r="O705" s="47">
        <v>13305</v>
      </c>
      <c r="P705" s="48">
        <v>2740</v>
      </c>
      <c r="Q705" s="45">
        <v>8000</v>
      </c>
      <c r="R705" s="47">
        <v>5600.05</v>
      </c>
      <c r="S705" s="49">
        <v>2399.9499999999998</v>
      </c>
      <c r="T705" s="48">
        <v>0</v>
      </c>
      <c r="U705" s="45">
        <v>9837.4897424999999</v>
      </c>
      <c r="V705" s="16" t="s">
        <v>119</v>
      </c>
    </row>
    <row r="706" spans="1:22" s="16" customFormat="1" ht="13.5" customHeight="1" x14ac:dyDescent="0.2">
      <c r="A706" s="15">
        <v>37</v>
      </c>
      <c r="B706" s="15">
        <v>3</v>
      </c>
      <c r="C706" s="15"/>
      <c r="D706" s="16" t="s">
        <v>78</v>
      </c>
      <c r="E706" s="17">
        <v>5.7000000000000002E-2</v>
      </c>
      <c r="F706" s="21">
        <v>37454</v>
      </c>
      <c r="G706" s="18">
        <v>37459</v>
      </c>
      <c r="H706" s="18">
        <v>39016</v>
      </c>
      <c r="I706" s="19">
        <v>7000</v>
      </c>
      <c r="J706" s="20" t="s">
        <v>70</v>
      </c>
      <c r="K706" s="17">
        <v>4.07E-2</v>
      </c>
      <c r="L706" s="17">
        <v>4.1000000000000002E-2</v>
      </c>
      <c r="M706" s="17">
        <v>4.1200000000000001E-2</v>
      </c>
      <c r="N706" s="45">
        <v>18977.150000000001</v>
      </c>
      <c r="O706" s="47">
        <v>14903.5</v>
      </c>
      <c r="P706" s="48">
        <v>4073.65</v>
      </c>
      <c r="Q706" s="45">
        <v>7000</v>
      </c>
      <c r="R706" s="47">
        <v>4900.04</v>
      </c>
      <c r="S706" s="49">
        <v>2099.96</v>
      </c>
      <c r="T706" s="48">
        <v>0</v>
      </c>
      <c r="U706" s="45">
        <v>7722.6769679999998</v>
      </c>
      <c r="V706" s="16" t="s">
        <v>119</v>
      </c>
    </row>
    <row r="707" spans="1:22" s="16" customFormat="1" ht="13.5" customHeight="1" x14ac:dyDescent="0.2">
      <c r="A707" s="15">
        <v>36</v>
      </c>
      <c r="B707" s="15">
        <v>4</v>
      </c>
      <c r="C707" s="15"/>
      <c r="D707" s="16" t="s">
        <v>76</v>
      </c>
      <c r="E707" s="17">
        <v>6.5500000000000003E-2</v>
      </c>
      <c r="F707" s="21">
        <v>37419</v>
      </c>
      <c r="G707" s="18">
        <v>37424</v>
      </c>
      <c r="H707" s="18">
        <v>40821</v>
      </c>
      <c r="I707" s="19">
        <v>8000</v>
      </c>
      <c r="J707" s="20" t="s">
        <v>70</v>
      </c>
      <c r="K707" s="17">
        <v>5.2200000000000003E-2</v>
      </c>
      <c r="L707" s="17">
        <v>5.2400000000000002E-2</v>
      </c>
      <c r="M707" s="17">
        <v>5.2499999999999998E-2</v>
      </c>
      <c r="N707" s="45">
        <v>24160.02</v>
      </c>
      <c r="O707" s="47">
        <v>19185.22</v>
      </c>
      <c r="P707" s="48">
        <v>4974.8</v>
      </c>
      <c r="Q707" s="45">
        <v>8000</v>
      </c>
      <c r="R707" s="47">
        <v>5600.06</v>
      </c>
      <c r="S707" s="49">
        <v>2399.94</v>
      </c>
      <c r="T707" s="48">
        <v>0</v>
      </c>
      <c r="U707" s="45">
        <v>9121.9795544000008</v>
      </c>
      <c r="V707" s="16" t="s">
        <v>119</v>
      </c>
    </row>
    <row r="708" spans="1:22" s="16" customFormat="1" ht="13.5" customHeight="1" x14ac:dyDescent="0.2">
      <c r="A708" s="15">
        <v>35</v>
      </c>
      <c r="B708" s="15">
        <v>3</v>
      </c>
      <c r="C708" s="15"/>
      <c r="D708" s="16" t="s">
        <v>74</v>
      </c>
      <c r="E708" s="17">
        <v>6.0499999999999998E-2</v>
      </c>
      <c r="F708" s="21">
        <v>37391</v>
      </c>
      <c r="G708" s="18">
        <v>37396</v>
      </c>
      <c r="H708" s="18">
        <v>38244</v>
      </c>
      <c r="I708" s="19">
        <v>8000</v>
      </c>
      <c r="J708" s="20" t="s">
        <v>70</v>
      </c>
      <c r="K708" s="17">
        <v>4.2000000000000003E-2</v>
      </c>
      <c r="L708" s="17">
        <v>4.4400000000000002E-2</v>
      </c>
      <c r="M708" s="17">
        <v>4.4600000000000001E-2</v>
      </c>
      <c r="N708" s="45">
        <v>14686.16</v>
      </c>
      <c r="O708" s="47">
        <v>12446.16</v>
      </c>
      <c r="P708" s="48">
        <v>2240</v>
      </c>
      <c r="Q708" s="45">
        <v>8000</v>
      </c>
      <c r="R708" s="47">
        <v>5760</v>
      </c>
      <c r="S708" s="49">
        <v>2240</v>
      </c>
      <c r="T708" s="48">
        <v>0</v>
      </c>
      <c r="U708" s="45">
        <v>8606.6425178999998</v>
      </c>
      <c r="V708" s="16" t="s">
        <v>119</v>
      </c>
    </row>
    <row r="709" spans="1:22" s="16" customFormat="1" ht="13.5" customHeight="1" x14ac:dyDescent="0.2">
      <c r="A709" s="15">
        <v>34</v>
      </c>
      <c r="B709" s="15">
        <v>4</v>
      </c>
      <c r="C709" s="15"/>
      <c r="D709" s="16" t="s">
        <v>72</v>
      </c>
      <c r="E709" s="17">
        <v>6.9500000000000006E-2</v>
      </c>
      <c r="F709" s="21">
        <v>37363</v>
      </c>
      <c r="G709" s="18">
        <v>37368</v>
      </c>
      <c r="H709" s="18">
        <v>42395</v>
      </c>
      <c r="I709" s="19">
        <v>4000</v>
      </c>
      <c r="J709" s="20" t="s">
        <v>70</v>
      </c>
      <c r="K709" s="17">
        <v>5.5800000000000002E-2</v>
      </c>
      <c r="L709" s="17">
        <v>5.6399999999999999E-2</v>
      </c>
      <c r="M709" s="17">
        <v>5.6500000000000002E-2</v>
      </c>
      <c r="N709" s="45">
        <v>11336.15</v>
      </c>
      <c r="O709" s="47">
        <v>9548.65</v>
      </c>
      <c r="P709" s="48">
        <v>1787.5</v>
      </c>
      <c r="Q709" s="45">
        <v>4000</v>
      </c>
      <c r="R709" s="47">
        <v>2800.04</v>
      </c>
      <c r="S709" s="49">
        <v>1199.96</v>
      </c>
      <c r="T709" s="48">
        <v>0</v>
      </c>
      <c r="U709" s="45">
        <v>4556.4309291999998</v>
      </c>
      <c r="V709" s="16" t="s">
        <v>119</v>
      </c>
    </row>
    <row r="710" spans="1:22" s="16" customFormat="1" ht="13.5" customHeight="1" x14ac:dyDescent="0.2">
      <c r="A710" s="15">
        <v>37</v>
      </c>
      <c r="B710" s="15">
        <v>2</v>
      </c>
      <c r="C710" s="15"/>
      <c r="D710" s="16" t="s">
        <v>78</v>
      </c>
      <c r="E710" s="17">
        <v>5.7000000000000002E-2</v>
      </c>
      <c r="F710" s="21">
        <v>37328</v>
      </c>
      <c r="G710" s="18">
        <v>37333</v>
      </c>
      <c r="H710" s="18">
        <v>39016</v>
      </c>
      <c r="I710" s="19">
        <v>7000</v>
      </c>
      <c r="J710" s="20" t="s">
        <v>70</v>
      </c>
      <c r="K710" s="17">
        <v>4.9000000000000002E-2</v>
      </c>
      <c r="L710" s="17">
        <v>5.0299999999999997E-2</v>
      </c>
      <c r="M710" s="17">
        <v>5.0500000000000003E-2</v>
      </c>
      <c r="N710" s="45">
        <v>20555</v>
      </c>
      <c r="O710" s="47">
        <v>17010</v>
      </c>
      <c r="P710" s="48">
        <v>3545</v>
      </c>
      <c r="Q710" s="45">
        <v>7000</v>
      </c>
      <c r="R710" s="47">
        <v>4900.05</v>
      </c>
      <c r="S710" s="49">
        <v>2099.9499999999998</v>
      </c>
      <c r="T710" s="48">
        <v>0</v>
      </c>
      <c r="U710" s="45">
        <v>7342.7428890000001</v>
      </c>
      <c r="V710" s="16" t="s">
        <v>119</v>
      </c>
    </row>
    <row r="711" spans="1:22" s="16" customFormat="1" ht="13.5" customHeight="1" x14ac:dyDescent="0.2">
      <c r="A711" s="15">
        <v>36</v>
      </c>
      <c r="B711" s="15">
        <v>3</v>
      </c>
      <c r="D711" s="16" t="s">
        <v>76</v>
      </c>
      <c r="E711" s="17">
        <v>6.5500000000000003E-2</v>
      </c>
      <c r="F711" s="21">
        <v>37300</v>
      </c>
      <c r="G711" s="18">
        <v>37305</v>
      </c>
      <c r="H711" s="18">
        <v>40821</v>
      </c>
      <c r="I711" s="19">
        <v>8000</v>
      </c>
      <c r="J711" s="20" t="s">
        <v>70</v>
      </c>
      <c r="K711" s="17">
        <v>5.3499999999999999E-2</v>
      </c>
      <c r="L711" s="17">
        <v>5.4100000000000002E-2</v>
      </c>
      <c r="M711" s="17">
        <v>5.45E-2</v>
      </c>
      <c r="N711" s="45">
        <v>13830</v>
      </c>
      <c r="O711" s="47">
        <v>11065</v>
      </c>
      <c r="P711" s="48">
        <v>2765</v>
      </c>
      <c r="Q711" s="45">
        <v>8000</v>
      </c>
      <c r="R711" s="47">
        <v>5600.06</v>
      </c>
      <c r="S711" s="49">
        <v>2399.94</v>
      </c>
      <c r="T711" s="48">
        <v>0</v>
      </c>
      <c r="U711" s="45">
        <v>8862.4619640000001</v>
      </c>
      <c r="V711" s="16" t="s">
        <v>119</v>
      </c>
    </row>
    <row r="712" spans="1:22" s="16" customFormat="1" ht="13.5" customHeight="1" x14ac:dyDescent="0.2">
      <c r="A712" s="15">
        <v>35</v>
      </c>
      <c r="B712" s="15">
        <v>2</v>
      </c>
      <c r="D712" s="16" t="s">
        <v>74</v>
      </c>
      <c r="E712" s="17">
        <v>6.0499999999999998E-2</v>
      </c>
      <c r="F712" s="21">
        <v>37272</v>
      </c>
      <c r="G712" s="18">
        <v>37277</v>
      </c>
      <c r="H712" s="18">
        <v>38244</v>
      </c>
      <c r="I712" s="19">
        <v>8000</v>
      </c>
      <c r="J712" s="20" t="s">
        <v>70</v>
      </c>
      <c r="K712" s="17">
        <v>4.4499999999999998E-2</v>
      </c>
      <c r="L712" s="17">
        <v>4.6800000000000001E-2</v>
      </c>
      <c r="M712" s="17">
        <v>4.7300000000000002E-2</v>
      </c>
      <c r="N712" s="45">
        <v>13279.2</v>
      </c>
      <c r="O712" s="47">
        <v>11549.2</v>
      </c>
      <c r="P712" s="48">
        <v>1730</v>
      </c>
      <c r="Q712" s="45">
        <v>8000</v>
      </c>
      <c r="R712" s="47">
        <v>6270</v>
      </c>
      <c r="S712" s="49">
        <v>1730</v>
      </c>
      <c r="T712" s="48">
        <v>0</v>
      </c>
      <c r="U712" s="45">
        <v>8435.8829939999996</v>
      </c>
      <c r="V712" s="16" t="s">
        <v>119</v>
      </c>
    </row>
    <row r="713" spans="1:22" s="16" customFormat="1" ht="13.5" customHeight="1" x14ac:dyDescent="0.2">
      <c r="A713" s="15">
        <v>36</v>
      </c>
      <c r="B713" s="15">
        <v>2</v>
      </c>
      <c r="D713" s="16" t="s">
        <v>76</v>
      </c>
      <c r="E713" s="17">
        <v>6.5500000000000003E-2</v>
      </c>
      <c r="F713" s="23">
        <v>37232</v>
      </c>
      <c r="G713" s="18">
        <v>37239</v>
      </c>
      <c r="H713" s="18">
        <v>40821</v>
      </c>
      <c r="I713" s="19">
        <v>4000</v>
      </c>
      <c r="J713" s="20" t="s">
        <v>70</v>
      </c>
      <c r="K713" s="17">
        <v>5.6599999999999998E-2</v>
      </c>
      <c r="L713" s="17">
        <v>5.6899999999999999E-2</v>
      </c>
      <c r="M713" s="17">
        <v>5.7099999999999998E-2</v>
      </c>
      <c r="N713" s="45">
        <v>12303.37</v>
      </c>
      <c r="O713" s="47">
        <v>8528.3700000000008</v>
      </c>
      <c r="P713" s="48">
        <v>3775</v>
      </c>
      <c r="Q713" s="45">
        <v>5272.37</v>
      </c>
      <c r="R713" s="47">
        <v>1497.37</v>
      </c>
      <c r="S713" s="49">
        <v>3775</v>
      </c>
      <c r="T713" s="48">
        <v>0</v>
      </c>
      <c r="U713" s="45">
        <v>5670.4913740000002</v>
      </c>
      <c r="V713" s="16" t="s">
        <v>119</v>
      </c>
    </row>
    <row r="714" spans="1:22" s="16" customFormat="1" ht="13.5" customHeight="1" x14ac:dyDescent="0.2">
      <c r="A714" s="15">
        <v>34</v>
      </c>
      <c r="B714" s="15">
        <v>3</v>
      </c>
      <c r="D714" s="16" t="s">
        <v>72</v>
      </c>
      <c r="E714" s="17">
        <v>6.9500000000000006E-2</v>
      </c>
      <c r="F714" s="23">
        <v>37204</v>
      </c>
      <c r="G714" s="18">
        <v>37211</v>
      </c>
      <c r="H714" s="18">
        <v>42395</v>
      </c>
      <c r="I714" s="19">
        <v>5000</v>
      </c>
      <c r="J714" s="20" t="s">
        <v>70</v>
      </c>
      <c r="K714" s="17">
        <v>5.3999999999999999E-2</v>
      </c>
      <c r="L714" s="17">
        <v>5.5399999999999998E-2</v>
      </c>
      <c r="M714" s="17">
        <v>5.6899999999999999E-2</v>
      </c>
      <c r="N714" s="45">
        <v>5915.29</v>
      </c>
      <c r="O714" s="47">
        <v>4920.29</v>
      </c>
      <c r="P714" s="48">
        <v>995</v>
      </c>
      <c r="Q714" s="45">
        <v>5000</v>
      </c>
      <c r="R714" s="47">
        <v>4005</v>
      </c>
      <c r="S714" s="49">
        <v>995</v>
      </c>
      <c r="T714" s="48">
        <v>0</v>
      </c>
      <c r="U714" s="45">
        <v>5960.298245</v>
      </c>
      <c r="V714" s="16" t="s">
        <v>119</v>
      </c>
    </row>
    <row r="715" spans="1:22" s="16" customFormat="1" ht="13.5" customHeight="1" x14ac:dyDescent="0.2">
      <c r="A715" s="15" t="s">
        <v>77</v>
      </c>
      <c r="B715" s="15">
        <v>1</v>
      </c>
      <c r="D715" s="16" t="s">
        <v>78</v>
      </c>
      <c r="E715" s="17">
        <v>5.7000000000000002E-2</v>
      </c>
      <c r="F715" s="21">
        <v>37183</v>
      </c>
      <c r="G715" s="18">
        <v>37190</v>
      </c>
      <c r="H715" s="18">
        <v>39016</v>
      </c>
      <c r="I715" s="19">
        <v>5000</v>
      </c>
      <c r="J715" s="20" t="s">
        <v>70</v>
      </c>
      <c r="K715" s="17">
        <v>5.3800000000000001E-2</v>
      </c>
      <c r="L715" s="17">
        <v>5.45E-2</v>
      </c>
      <c r="M715" s="17">
        <v>5.5199999999999999E-2</v>
      </c>
      <c r="N715" s="45">
        <v>8535</v>
      </c>
      <c r="O715" s="47">
        <v>6455</v>
      </c>
      <c r="P715" s="48">
        <v>2080</v>
      </c>
      <c r="Q715" s="45">
        <v>5000</v>
      </c>
      <c r="R715" s="47">
        <v>2920</v>
      </c>
      <c r="S715" s="49">
        <v>2080</v>
      </c>
      <c r="T715" s="48">
        <v>0</v>
      </c>
      <c r="U715" s="45">
        <v>5053.9283999999998</v>
      </c>
      <c r="V715" s="16" t="s">
        <v>119</v>
      </c>
    </row>
    <row r="716" spans="1:22" s="16" customFormat="1" ht="13.5" customHeight="1" x14ac:dyDescent="0.2">
      <c r="A716" s="15" t="s">
        <v>75</v>
      </c>
      <c r="B716" s="15">
        <v>1</v>
      </c>
      <c r="D716" s="16" t="s">
        <v>76</v>
      </c>
      <c r="E716" s="17">
        <v>6.5500000000000003E-2</v>
      </c>
      <c r="F716" s="23">
        <v>37165</v>
      </c>
      <c r="G716" s="18">
        <v>37169</v>
      </c>
      <c r="H716" s="18">
        <v>40821</v>
      </c>
      <c r="I716" s="19">
        <v>5000</v>
      </c>
      <c r="J716" s="20" t="s">
        <v>70</v>
      </c>
      <c r="K716" s="17">
        <v>6.2199999999999998E-2</v>
      </c>
      <c r="L716" s="17">
        <v>6.25E-2</v>
      </c>
      <c r="M716" s="17">
        <v>6.25E-2</v>
      </c>
      <c r="N716" s="45">
        <v>13680</v>
      </c>
      <c r="O716" s="47">
        <v>11260</v>
      </c>
      <c r="P716" s="48">
        <v>2420</v>
      </c>
      <c r="Q716" s="45">
        <v>5000</v>
      </c>
      <c r="R716" s="47">
        <v>2580</v>
      </c>
      <c r="S716" s="49">
        <v>2420</v>
      </c>
      <c r="T716" s="48">
        <v>0</v>
      </c>
      <c r="U716" s="45">
        <v>5109.2554</v>
      </c>
      <c r="V716" s="16" t="s">
        <v>119</v>
      </c>
    </row>
    <row r="717" spans="1:22" s="16" customFormat="1" ht="13.5" customHeight="1" x14ac:dyDescent="0.2">
      <c r="A717" s="15" t="s">
        <v>73</v>
      </c>
      <c r="B717" s="15">
        <v>1</v>
      </c>
      <c r="D717" s="16" t="s">
        <v>74</v>
      </c>
      <c r="E717" s="17">
        <v>6.0499999999999998E-2</v>
      </c>
      <c r="F717" s="21">
        <v>37141</v>
      </c>
      <c r="G717" s="18">
        <v>37148</v>
      </c>
      <c r="H717" s="18">
        <v>38244</v>
      </c>
      <c r="I717" s="19">
        <v>5000</v>
      </c>
      <c r="J717" s="20" t="s">
        <v>70</v>
      </c>
      <c r="K717" s="17">
        <v>6.0100000000000001E-2</v>
      </c>
      <c r="L717" s="17">
        <v>6.13E-2</v>
      </c>
      <c r="M717" s="17">
        <v>6.1800000000000001E-2</v>
      </c>
      <c r="N717" s="45">
        <v>9589.89</v>
      </c>
      <c r="O717" s="47">
        <v>7415.89</v>
      </c>
      <c r="P717" s="48">
        <v>2174</v>
      </c>
      <c r="Q717" s="45">
        <v>5000</v>
      </c>
      <c r="R717" s="47">
        <v>2826</v>
      </c>
      <c r="S717" s="49">
        <v>2174</v>
      </c>
      <c r="T717" s="48">
        <v>0</v>
      </c>
      <c r="U717" s="45">
        <v>4989.5521600000002</v>
      </c>
      <c r="V717" s="16" t="s">
        <v>119</v>
      </c>
    </row>
    <row r="718" spans="1:22" s="16" customFormat="1" ht="13.5" customHeight="1" x14ac:dyDescent="0.2">
      <c r="A718" s="15">
        <v>33</v>
      </c>
      <c r="B718" s="15">
        <v>5</v>
      </c>
      <c r="D718" s="16" t="s">
        <v>69</v>
      </c>
      <c r="E718" s="17">
        <v>6.4000000000000001E-2</v>
      </c>
      <c r="F718" s="21">
        <v>37120</v>
      </c>
      <c r="G718" s="18">
        <v>37127</v>
      </c>
      <c r="H718" s="18">
        <v>40282</v>
      </c>
      <c r="I718" s="19">
        <v>4000</v>
      </c>
      <c r="J718" s="20" t="s">
        <v>70</v>
      </c>
      <c r="K718" s="17">
        <v>6.7699999999999996E-2</v>
      </c>
      <c r="L718" s="17">
        <v>6.8199999999999997E-2</v>
      </c>
      <c r="M718" s="17">
        <v>6.83E-2</v>
      </c>
      <c r="N718" s="45">
        <v>11820</v>
      </c>
      <c r="O718" s="47">
        <v>9500</v>
      </c>
      <c r="P718" s="48">
        <v>2320</v>
      </c>
      <c r="Q718" s="45">
        <v>4000</v>
      </c>
      <c r="R718" s="47">
        <v>1680</v>
      </c>
      <c r="S718" s="49">
        <v>2320</v>
      </c>
      <c r="T718" s="48">
        <v>0</v>
      </c>
      <c r="U718" s="45">
        <v>3983.9650999999999</v>
      </c>
      <c r="V718" s="16" t="s">
        <v>18</v>
      </c>
    </row>
    <row r="719" spans="1:22" s="16" customFormat="1" ht="13.5" customHeight="1" x14ac:dyDescent="0.2">
      <c r="A719" s="15">
        <v>32</v>
      </c>
      <c r="B719" s="15">
        <v>5</v>
      </c>
      <c r="D719" s="16" t="s">
        <v>67</v>
      </c>
      <c r="E719" s="17">
        <v>6.3E-2</v>
      </c>
      <c r="F719" s="21">
        <v>37085</v>
      </c>
      <c r="G719" s="18">
        <v>37092</v>
      </c>
      <c r="H719" s="18">
        <v>39158</v>
      </c>
      <c r="I719" s="19">
        <v>4000</v>
      </c>
      <c r="J719" s="20" t="s">
        <v>70</v>
      </c>
      <c r="K719" s="17">
        <v>6.6900000000000001E-2</v>
      </c>
      <c r="L719" s="17">
        <v>6.7900000000000002E-2</v>
      </c>
      <c r="M719" s="17">
        <v>6.8400000000000002E-2</v>
      </c>
      <c r="N719" s="45">
        <v>6160.89</v>
      </c>
      <c r="O719" s="47">
        <v>4890</v>
      </c>
      <c r="P719" s="48">
        <v>1270.8900000000001</v>
      </c>
      <c r="Q719" s="45">
        <v>4000</v>
      </c>
      <c r="R719" s="47">
        <v>2729.11</v>
      </c>
      <c r="S719" s="49">
        <v>1270.8900000000001</v>
      </c>
      <c r="T719" s="48">
        <v>0</v>
      </c>
      <c r="U719" s="45">
        <v>3994.120003</v>
      </c>
      <c r="V719" s="16" t="s">
        <v>4</v>
      </c>
    </row>
    <row r="720" spans="1:22" s="16" customFormat="1" ht="13.5" customHeight="1" x14ac:dyDescent="0.2">
      <c r="A720" s="15">
        <v>31</v>
      </c>
      <c r="B720" s="15">
        <v>5</v>
      </c>
      <c r="D720" s="16" t="s">
        <v>65</v>
      </c>
      <c r="E720" s="17">
        <v>6.7500000000000004E-2</v>
      </c>
      <c r="F720" s="21">
        <v>37057</v>
      </c>
      <c r="G720" s="18">
        <v>37064</v>
      </c>
      <c r="H720" s="18">
        <v>38401</v>
      </c>
      <c r="I720" s="19">
        <v>4000</v>
      </c>
      <c r="J720" s="20" t="s">
        <v>70</v>
      </c>
      <c r="K720" s="17">
        <v>6.0600000000000001E-2</v>
      </c>
      <c r="L720" s="17">
        <v>6.1600000000000002E-2</v>
      </c>
      <c r="M720" s="17">
        <v>6.2199999999999998E-2</v>
      </c>
      <c r="N720" s="45">
        <v>5610</v>
      </c>
      <c r="O720" s="47">
        <v>4640</v>
      </c>
      <c r="P720" s="48">
        <v>970</v>
      </c>
      <c r="Q720" s="45">
        <v>4000</v>
      </c>
      <c r="R720" s="47">
        <v>3030</v>
      </c>
      <c r="S720" s="49">
        <v>970</v>
      </c>
      <c r="T720" s="48">
        <v>0</v>
      </c>
      <c r="U720" s="45">
        <v>4166.6762500000004</v>
      </c>
      <c r="V720" s="16" t="s">
        <v>4</v>
      </c>
    </row>
    <row r="721" spans="1:22" s="16" customFormat="1" ht="13.5" customHeight="1" x14ac:dyDescent="0.2">
      <c r="A721" s="15">
        <v>34</v>
      </c>
      <c r="B721" s="15">
        <v>2</v>
      </c>
      <c r="C721" s="22"/>
      <c r="D721" s="16" t="s">
        <v>72</v>
      </c>
      <c r="E721" s="17">
        <v>6.9500000000000006E-2</v>
      </c>
      <c r="F721" s="21">
        <v>37036</v>
      </c>
      <c r="G721" s="18">
        <v>37043</v>
      </c>
      <c r="H721" s="18">
        <v>42395</v>
      </c>
      <c r="I721" s="19">
        <v>4000</v>
      </c>
      <c r="J721" s="20" t="s">
        <v>70</v>
      </c>
      <c r="K721" s="17">
        <v>6.5799999999999997E-2</v>
      </c>
      <c r="L721" s="17">
        <v>6.6299999999999998E-2</v>
      </c>
      <c r="M721" s="17">
        <v>6.7000000000000004E-2</v>
      </c>
      <c r="N721" s="45">
        <v>3603</v>
      </c>
      <c r="O721" s="47">
        <v>2843</v>
      </c>
      <c r="P721" s="48">
        <v>760</v>
      </c>
      <c r="Q721" s="45">
        <v>3603</v>
      </c>
      <c r="R721" s="47">
        <v>2843</v>
      </c>
      <c r="S721" s="49">
        <v>760</v>
      </c>
      <c r="T721" s="48">
        <v>397</v>
      </c>
      <c r="U721" s="45">
        <v>3794.943456</v>
      </c>
      <c r="V721" s="16" t="s">
        <v>119</v>
      </c>
    </row>
    <row r="722" spans="1:22" s="16" customFormat="1" ht="13.5" customHeight="1" x14ac:dyDescent="0.2">
      <c r="A722" s="15">
        <v>30</v>
      </c>
      <c r="B722" s="15">
        <v>5</v>
      </c>
      <c r="D722" s="16" t="s">
        <v>61</v>
      </c>
      <c r="E722" s="17">
        <v>6.9000000000000006E-2</v>
      </c>
      <c r="F722" s="21">
        <v>37022</v>
      </c>
      <c r="G722" s="18">
        <v>37029</v>
      </c>
      <c r="H722" s="18">
        <v>37642</v>
      </c>
      <c r="I722" s="19">
        <v>3200</v>
      </c>
      <c r="J722" s="20" t="s">
        <v>70</v>
      </c>
      <c r="K722" s="17">
        <v>5.0999999999999997E-2</v>
      </c>
      <c r="L722" s="17">
        <v>5.16E-2</v>
      </c>
      <c r="M722" s="17">
        <v>5.1900000000000002E-2</v>
      </c>
      <c r="N722" s="45">
        <v>9069.9</v>
      </c>
      <c r="O722" s="47">
        <v>7363</v>
      </c>
      <c r="P722" s="48">
        <v>1706.9</v>
      </c>
      <c r="Q722" s="45">
        <v>3000</v>
      </c>
      <c r="R722" s="47">
        <v>1293.0999999999999</v>
      </c>
      <c r="S722" s="49">
        <v>1706.9</v>
      </c>
      <c r="T722" s="48">
        <v>0</v>
      </c>
      <c r="U722" s="45">
        <v>3147.7937120000001</v>
      </c>
      <c r="V722" s="16" t="s">
        <v>18</v>
      </c>
    </row>
    <row r="723" spans="1:22" s="16" customFormat="1" ht="13.5" customHeight="1" x14ac:dyDescent="0.2">
      <c r="A723" s="15">
        <v>33</v>
      </c>
      <c r="B723" s="15">
        <v>4</v>
      </c>
      <c r="D723" s="16" t="s">
        <v>69</v>
      </c>
      <c r="E723" s="17">
        <v>6.4000000000000001E-2</v>
      </c>
      <c r="F723" s="21">
        <v>37001</v>
      </c>
      <c r="G723" s="18">
        <v>37008</v>
      </c>
      <c r="H723" s="18">
        <v>40282</v>
      </c>
      <c r="I723" s="19">
        <v>5000</v>
      </c>
      <c r="J723" s="20" t="s">
        <v>70</v>
      </c>
      <c r="K723" s="17">
        <v>6.3200000000000006E-2</v>
      </c>
      <c r="L723" s="17">
        <v>6.3200000000000006E-2</v>
      </c>
      <c r="M723" s="17">
        <v>6.3200000000000006E-2</v>
      </c>
      <c r="N723" s="45">
        <v>16251</v>
      </c>
      <c r="O723" s="47">
        <v>11931</v>
      </c>
      <c r="P723" s="48">
        <v>4320</v>
      </c>
      <c r="Q723" s="45">
        <v>5000</v>
      </c>
      <c r="R723" s="47">
        <v>680</v>
      </c>
      <c r="S723" s="49">
        <v>4320</v>
      </c>
      <c r="T723" s="48">
        <v>0</v>
      </c>
      <c r="U723" s="45">
        <v>5037.9549999999999</v>
      </c>
      <c r="V723" s="16" t="s">
        <v>18</v>
      </c>
    </row>
    <row r="724" spans="1:22" s="16" customFormat="1" ht="13.5" customHeight="1" x14ac:dyDescent="0.2">
      <c r="A724" s="15">
        <v>32</v>
      </c>
      <c r="B724" s="15">
        <v>4</v>
      </c>
      <c r="D724" s="16" t="s">
        <v>67</v>
      </c>
      <c r="E724" s="17">
        <v>6.3E-2</v>
      </c>
      <c r="F724" s="21">
        <v>36966</v>
      </c>
      <c r="G724" s="18">
        <v>36973</v>
      </c>
      <c r="H724" s="18">
        <v>39158</v>
      </c>
      <c r="I724" s="19">
        <v>4000</v>
      </c>
      <c r="J724" s="20" t="s">
        <v>70</v>
      </c>
      <c r="K724" s="17">
        <v>6.0499999999999998E-2</v>
      </c>
      <c r="L724" s="17">
        <v>6.1100000000000002E-2</v>
      </c>
      <c r="M724" s="17">
        <v>6.13E-2</v>
      </c>
      <c r="N724" s="45">
        <v>7887.5</v>
      </c>
      <c r="O724" s="47">
        <v>6187.5</v>
      </c>
      <c r="P724" s="48">
        <v>1700</v>
      </c>
      <c r="Q724" s="45">
        <v>4000</v>
      </c>
      <c r="R724" s="47">
        <v>2300</v>
      </c>
      <c r="S724" s="49">
        <v>1700</v>
      </c>
      <c r="T724" s="48">
        <v>0</v>
      </c>
      <c r="U724" s="45">
        <v>4040.6871799999999</v>
      </c>
      <c r="V724" s="16" t="s">
        <v>4</v>
      </c>
    </row>
    <row r="725" spans="1:22" s="16" customFormat="1" ht="13.5" customHeight="1" x14ac:dyDescent="0.2">
      <c r="A725" s="15">
        <v>31</v>
      </c>
      <c r="B725" s="15">
        <v>4</v>
      </c>
      <c r="D725" s="16" t="s">
        <v>65</v>
      </c>
      <c r="E725" s="17">
        <v>6.7500000000000004E-2</v>
      </c>
      <c r="F725" s="21">
        <v>36938</v>
      </c>
      <c r="G725" s="18">
        <v>36945</v>
      </c>
      <c r="H725" s="18">
        <v>38401</v>
      </c>
      <c r="I725" s="19">
        <v>5000</v>
      </c>
      <c r="J725" s="20" t="s">
        <v>70</v>
      </c>
      <c r="K725" s="17">
        <v>5.91E-2</v>
      </c>
      <c r="L725" s="17">
        <v>5.9499999999999997E-2</v>
      </c>
      <c r="M725" s="17">
        <v>5.9799999999999999E-2</v>
      </c>
      <c r="N725" s="45">
        <v>10808.1</v>
      </c>
      <c r="O725" s="47">
        <v>9598.1</v>
      </c>
      <c r="P725" s="48">
        <v>1210</v>
      </c>
      <c r="Q725" s="45">
        <v>5000</v>
      </c>
      <c r="R725" s="47">
        <v>3790</v>
      </c>
      <c r="S725" s="49">
        <v>1210</v>
      </c>
      <c r="T725" s="48">
        <v>0</v>
      </c>
      <c r="U725" s="45">
        <v>5142.5688659999996</v>
      </c>
      <c r="V725" s="16" t="s">
        <v>4</v>
      </c>
    </row>
    <row r="726" spans="1:22" s="16" customFormat="1" ht="13.5" customHeight="1" x14ac:dyDescent="0.2">
      <c r="A726" s="15" t="s">
        <v>71</v>
      </c>
      <c r="B726" s="15">
        <v>1</v>
      </c>
      <c r="D726" s="16" t="s">
        <v>72</v>
      </c>
      <c r="E726" s="17">
        <v>6.9500000000000006E-2</v>
      </c>
      <c r="F726" s="21">
        <v>36910</v>
      </c>
      <c r="G726" s="18">
        <v>36917</v>
      </c>
      <c r="H726" s="18">
        <v>42395</v>
      </c>
      <c r="I726" s="19">
        <v>5000</v>
      </c>
      <c r="J726" s="20" t="s">
        <v>70</v>
      </c>
      <c r="K726" s="17">
        <v>6.9000000000000006E-2</v>
      </c>
      <c r="L726" s="17">
        <v>7.0400000000000004E-2</v>
      </c>
      <c r="M726" s="17">
        <v>7.0699999999999999E-2</v>
      </c>
      <c r="N726" s="45">
        <v>14399</v>
      </c>
      <c r="O726" s="47">
        <v>11859</v>
      </c>
      <c r="P726" s="48">
        <v>2540</v>
      </c>
      <c r="Q726" s="45">
        <v>5000</v>
      </c>
      <c r="R726" s="47">
        <v>2460</v>
      </c>
      <c r="S726" s="49">
        <v>2540</v>
      </c>
      <c r="T726" s="48">
        <v>0</v>
      </c>
      <c r="U726" s="45">
        <v>4959.9665999999997</v>
      </c>
      <c r="V726" s="16" t="s">
        <v>119</v>
      </c>
    </row>
    <row r="727" spans="1:22" s="16" customFormat="1" ht="13.5" customHeight="1" x14ac:dyDescent="0.2">
      <c r="A727" s="15">
        <v>30</v>
      </c>
      <c r="B727" s="15">
        <v>4</v>
      </c>
      <c r="C727" s="22" t="s">
        <v>96</v>
      </c>
      <c r="D727" s="16" t="s">
        <v>61</v>
      </c>
      <c r="E727" s="17">
        <v>6.9000000000000006E-2</v>
      </c>
      <c r="F727" s="21">
        <v>36896</v>
      </c>
      <c r="G727" s="18">
        <v>36903</v>
      </c>
      <c r="H727" s="18">
        <v>37642</v>
      </c>
      <c r="I727" s="19">
        <v>4000</v>
      </c>
      <c r="J727" s="20" t="s">
        <v>70</v>
      </c>
      <c r="K727" s="17">
        <v>5.8799999999999998E-2</v>
      </c>
      <c r="L727" s="17">
        <v>5.9400000000000001E-2</v>
      </c>
      <c r="M727" s="17">
        <v>5.96E-2</v>
      </c>
      <c r="N727" s="45">
        <v>12273</v>
      </c>
      <c r="O727" s="47">
        <v>10620</v>
      </c>
      <c r="P727" s="48">
        <v>1653</v>
      </c>
      <c r="Q727" s="45">
        <v>4000</v>
      </c>
      <c r="R727" s="47">
        <v>2347</v>
      </c>
      <c r="S727" s="49">
        <v>1653</v>
      </c>
      <c r="T727" s="48">
        <v>0</v>
      </c>
      <c r="U727" s="45">
        <v>4064.3616099999999</v>
      </c>
      <c r="V727" s="16" t="s">
        <v>18</v>
      </c>
    </row>
    <row r="728" spans="1:22" s="16" customFormat="1" ht="13.5" customHeight="1" x14ac:dyDescent="0.2">
      <c r="A728" s="15">
        <v>33</v>
      </c>
      <c r="B728" s="15">
        <v>3</v>
      </c>
      <c r="D728" s="16" t="s">
        <v>69</v>
      </c>
      <c r="E728" s="17">
        <v>6.4000000000000001E-2</v>
      </c>
      <c r="F728" s="21">
        <v>36861</v>
      </c>
      <c r="G728" s="18">
        <v>36868</v>
      </c>
      <c r="H728" s="18">
        <v>40282</v>
      </c>
      <c r="I728" s="19">
        <v>4000</v>
      </c>
      <c r="J728" s="20" t="s">
        <v>70</v>
      </c>
      <c r="K728" s="17">
        <v>7.5800000000000006E-2</v>
      </c>
      <c r="L728" s="17">
        <v>7.5999999999999998E-2</v>
      </c>
      <c r="M728" s="17">
        <v>7.6100000000000001E-2</v>
      </c>
      <c r="N728" s="45">
        <v>8932.43</v>
      </c>
      <c r="O728" s="47">
        <v>7062.25</v>
      </c>
      <c r="P728" s="48">
        <v>1870.18</v>
      </c>
      <c r="Q728" s="45">
        <v>4000</v>
      </c>
      <c r="R728" s="47">
        <v>2129.8200000000002</v>
      </c>
      <c r="S728" s="49">
        <v>1870.18</v>
      </c>
      <c r="T728" s="48">
        <v>0</v>
      </c>
      <c r="U728" s="45">
        <v>3851.1459866</v>
      </c>
      <c r="V728" s="16" t="s">
        <v>18</v>
      </c>
    </row>
    <row r="729" spans="1:22" s="16" customFormat="1" ht="13.5" customHeight="1" x14ac:dyDescent="0.2">
      <c r="A729" s="15">
        <v>32</v>
      </c>
      <c r="B729" s="15">
        <v>3</v>
      </c>
      <c r="D729" s="16" t="s">
        <v>67</v>
      </c>
      <c r="E729" s="17">
        <v>6.3E-2</v>
      </c>
      <c r="F729" s="21">
        <v>36833</v>
      </c>
      <c r="G729" s="18">
        <v>36840</v>
      </c>
      <c r="H729" s="18">
        <v>39158</v>
      </c>
      <c r="I729" s="19">
        <v>4000</v>
      </c>
      <c r="J729" s="20" t="s">
        <v>70</v>
      </c>
      <c r="K729" s="17">
        <v>7.3999999999999996E-2</v>
      </c>
      <c r="L729" s="17">
        <v>7.46E-2</v>
      </c>
      <c r="M729" s="17">
        <v>7.4899999999999994E-2</v>
      </c>
      <c r="N729" s="45">
        <v>8492</v>
      </c>
      <c r="O729" s="47">
        <v>6692</v>
      </c>
      <c r="P729" s="48">
        <v>1800</v>
      </c>
      <c r="Q729" s="45">
        <v>4000</v>
      </c>
      <c r="R729" s="47">
        <v>2200</v>
      </c>
      <c r="S729" s="49">
        <v>1800</v>
      </c>
      <c r="T729" s="48">
        <v>0</v>
      </c>
      <c r="U729" s="45">
        <v>3932.7354</v>
      </c>
      <c r="V729" s="16" t="s">
        <v>4</v>
      </c>
    </row>
    <row r="730" spans="1:22" s="16" customFormat="1" ht="13.5" customHeight="1" x14ac:dyDescent="0.2">
      <c r="A730" s="15">
        <v>31</v>
      </c>
      <c r="B730" s="15">
        <v>3</v>
      </c>
      <c r="D730" s="16" t="s">
        <v>65</v>
      </c>
      <c r="E730" s="17">
        <v>6.7500000000000004E-2</v>
      </c>
      <c r="F730" s="21">
        <v>36805</v>
      </c>
      <c r="G730" s="18">
        <v>36812</v>
      </c>
      <c r="H730" s="18">
        <v>38401</v>
      </c>
      <c r="I730" s="19">
        <v>4000</v>
      </c>
      <c r="J730" s="20" t="s">
        <v>70</v>
      </c>
      <c r="K730" s="17">
        <v>6.7599999999999993E-2</v>
      </c>
      <c r="L730" s="17">
        <v>6.8400000000000002E-2</v>
      </c>
      <c r="M730" s="17">
        <v>6.9400000000000003E-2</v>
      </c>
      <c r="N730" s="45">
        <v>6470.04</v>
      </c>
      <c r="O730" s="47">
        <v>5999.99</v>
      </c>
      <c r="P730" s="48">
        <v>470.05</v>
      </c>
      <c r="Q730" s="45">
        <v>4000</v>
      </c>
      <c r="R730" s="47">
        <v>3529.95</v>
      </c>
      <c r="S730" s="49">
        <v>470.05</v>
      </c>
      <c r="T730" s="48">
        <v>0</v>
      </c>
      <c r="U730" s="45">
        <v>4161.3755492</v>
      </c>
      <c r="V730" s="16" t="s">
        <v>4</v>
      </c>
    </row>
    <row r="731" spans="1:22" s="16" customFormat="1" ht="13.5" customHeight="1" x14ac:dyDescent="0.2">
      <c r="A731" s="15">
        <v>30</v>
      </c>
      <c r="B731" s="15">
        <v>3</v>
      </c>
      <c r="C731" s="22" t="s">
        <v>95</v>
      </c>
      <c r="D731" s="16" t="s">
        <v>61</v>
      </c>
      <c r="E731" s="17">
        <v>6.9000000000000006E-2</v>
      </c>
      <c r="F731" s="21">
        <v>36777</v>
      </c>
      <c r="G731" s="18">
        <v>36784</v>
      </c>
      <c r="H731" s="18">
        <v>37642</v>
      </c>
      <c r="I731" s="19">
        <v>5000</v>
      </c>
      <c r="J731" s="20" t="s">
        <v>70</v>
      </c>
      <c r="K731" s="17">
        <v>5.6000000000000001E-2</v>
      </c>
      <c r="L731" s="17">
        <v>5.9299999999999999E-2</v>
      </c>
      <c r="M731" s="17">
        <v>5.9499999999999997E-2</v>
      </c>
      <c r="N731" s="45">
        <v>7278.09</v>
      </c>
      <c r="O731" s="47">
        <v>7062.69</v>
      </c>
      <c r="P731" s="48">
        <v>215.4</v>
      </c>
      <c r="Q731" s="45">
        <v>1318.09</v>
      </c>
      <c r="R731" s="47">
        <v>1102.69</v>
      </c>
      <c r="S731" s="49">
        <v>215.4</v>
      </c>
      <c r="T731" s="48">
        <v>0</v>
      </c>
      <c r="U731" s="45">
        <v>1403.9362699999999</v>
      </c>
      <c r="V731" s="16" t="s">
        <v>18</v>
      </c>
    </row>
    <row r="732" spans="1:22" s="16" customFormat="1" ht="13.5" customHeight="1" x14ac:dyDescent="0.2">
      <c r="A732" s="15">
        <v>33</v>
      </c>
      <c r="B732" s="15">
        <v>2</v>
      </c>
      <c r="D732" s="16" t="s">
        <v>69</v>
      </c>
      <c r="E732" s="17">
        <v>6.4000000000000001E-2</v>
      </c>
      <c r="F732" s="21">
        <v>36749</v>
      </c>
      <c r="G732" s="18">
        <v>36756</v>
      </c>
      <c r="H732" s="18">
        <v>40282</v>
      </c>
      <c r="I732" s="19">
        <v>4000</v>
      </c>
      <c r="J732" s="20" t="s">
        <v>70</v>
      </c>
      <c r="K732" s="17">
        <v>7.0300000000000001E-2</v>
      </c>
      <c r="L732" s="17">
        <v>7.0400000000000004E-2</v>
      </c>
      <c r="M732" s="17">
        <v>7.0499999999999993E-2</v>
      </c>
      <c r="N732" s="45">
        <v>10011</v>
      </c>
      <c r="O732" s="47">
        <v>8741</v>
      </c>
      <c r="P732" s="48">
        <v>1270</v>
      </c>
      <c r="Q732" s="45">
        <v>4000</v>
      </c>
      <c r="R732" s="47">
        <v>2730</v>
      </c>
      <c r="S732" s="49">
        <v>1270</v>
      </c>
      <c r="T732" s="48">
        <v>0</v>
      </c>
      <c r="U732" s="45">
        <v>3910.6788000000001</v>
      </c>
      <c r="V732" s="16" t="s">
        <v>18</v>
      </c>
    </row>
    <row r="733" spans="1:22" s="16" customFormat="1" ht="13.5" customHeight="1" x14ac:dyDescent="0.2">
      <c r="A733" s="15">
        <v>32</v>
      </c>
      <c r="B733" s="15">
        <v>2</v>
      </c>
      <c r="D733" s="16" t="s">
        <v>67</v>
      </c>
      <c r="E733" s="17">
        <v>6.3E-2</v>
      </c>
      <c r="F733" s="21">
        <v>36721</v>
      </c>
      <c r="G733" s="18">
        <v>36728</v>
      </c>
      <c r="H733" s="18">
        <v>39158</v>
      </c>
      <c r="I733" s="19">
        <v>4000</v>
      </c>
      <c r="J733" s="17">
        <v>7.0000000000000007E-2</v>
      </c>
      <c r="K733" s="17">
        <v>6.93E-2</v>
      </c>
      <c r="L733" s="17">
        <v>6.9699999999999998E-2</v>
      </c>
      <c r="M733" s="17">
        <v>7.0000000000000007E-2</v>
      </c>
      <c r="N733" s="45">
        <v>6472</v>
      </c>
      <c r="O733" s="47">
        <v>5822</v>
      </c>
      <c r="P733" s="48">
        <v>650</v>
      </c>
      <c r="Q733" s="45">
        <v>4000</v>
      </c>
      <c r="R733" s="47">
        <v>3350</v>
      </c>
      <c r="S733" s="49">
        <v>650</v>
      </c>
      <c r="T733" s="48">
        <v>0</v>
      </c>
      <c r="U733" s="45">
        <v>3945.3766000000001</v>
      </c>
      <c r="V733" s="16" t="s">
        <v>4</v>
      </c>
    </row>
    <row r="734" spans="1:22" s="16" customFormat="1" ht="13.5" customHeight="1" x14ac:dyDescent="0.2">
      <c r="A734" s="15">
        <v>31</v>
      </c>
      <c r="B734" s="15">
        <v>2</v>
      </c>
      <c r="D734" s="16" t="s">
        <v>65</v>
      </c>
      <c r="E734" s="17">
        <v>6.7500000000000004E-2</v>
      </c>
      <c r="F734" s="21">
        <v>36679</v>
      </c>
      <c r="G734" s="18">
        <v>36686</v>
      </c>
      <c r="H734" s="18">
        <v>38401</v>
      </c>
      <c r="I734" s="19">
        <v>5000</v>
      </c>
      <c r="J734" s="17">
        <v>6.25E-2</v>
      </c>
      <c r="K734" s="17">
        <v>0.06</v>
      </c>
      <c r="L734" s="17">
        <v>6.1899999999999997E-2</v>
      </c>
      <c r="M734" s="17">
        <v>6.25E-2</v>
      </c>
      <c r="N734" s="45">
        <v>6380</v>
      </c>
      <c r="O734" s="47">
        <v>5690</v>
      </c>
      <c r="P734" s="48">
        <v>690</v>
      </c>
      <c r="Q734" s="45">
        <v>5000</v>
      </c>
      <c r="R734" s="47">
        <v>4310</v>
      </c>
      <c r="S734" s="49">
        <v>690</v>
      </c>
      <c r="T734" s="48">
        <v>0</v>
      </c>
      <c r="U734" s="45">
        <v>5213.7664000000004</v>
      </c>
      <c r="V734" s="16" t="s">
        <v>4</v>
      </c>
    </row>
    <row r="735" spans="1:22" s="16" customFormat="1" ht="13.5" customHeight="1" x14ac:dyDescent="0.2">
      <c r="A735" s="15">
        <v>30</v>
      </c>
      <c r="B735" s="15">
        <v>2</v>
      </c>
      <c r="D735" s="16" t="s">
        <v>61</v>
      </c>
      <c r="E735" s="17">
        <v>6.9000000000000006E-2</v>
      </c>
      <c r="F735" s="21">
        <v>36651</v>
      </c>
      <c r="G735" s="18">
        <v>36658</v>
      </c>
      <c r="H735" s="18">
        <v>37642</v>
      </c>
      <c r="I735" s="19">
        <v>5000</v>
      </c>
      <c r="J735" s="17">
        <v>5.6000000000000001E-2</v>
      </c>
      <c r="K735" s="17">
        <v>5.4899999999999997E-2</v>
      </c>
      <c r="L735" s="17">
        <v>5.57E-2</v>
      </c>
      <c r="M735" s="17">
        <v>5.6000000000000001E-2</v>
      </c>
      <c r="N735" s="45">
        <v>6375</v>
      </c>
      <c r="O735" s="47">
        <v>5925</v>
      </c>
      <c r="P735" s="48">
        <v>450</v>
      </c>
      <c r="Q735" s="45">
        <v>5000</v>
      </c>
      <c r="R735" s="47">
        <v>4550</v>
      </c>
      <c r="S735" s="49">
        <v>450</v>
      </c>
      <c r="T735" s="48">
        <v>0</v>
      </c>
      <c r="U735" s="45">
        <v>5266.1632</v>
      </c>
      <c r="V735" s="16" t="s">
        <v>18</v>
      </c>
    </row>
    <row r="736" spans="1:22" s="16" customFormat="1" ht="13.5" customHeight="1" x14ac:dyDescent="0.2">
      <c r="A736" s="15" t="s">
        <v>68</v>
      </c>
      <c r="B736" s="15">
        <v>1</v>
      </c>
      <c r="D736" s="16" t="s">
        <v>69</v>
      </c>
      <c r="E736" s="17">
        <v>6.4000000000000001E-2</v>
      </c>
      <c r="F736" s="21">
        <v>36623</v>
      </c>
      <c r="G736" s="18">
        <v>36630</v>
      </c>
      <c r="H736" s="18">
        <v>40282</v>
      </c>
      <c r="I736" s="19">
        <v>4000</v>
      </c>
      <c r="J736" s="17">
        <v>6.6000000000000003E-2</v>
      </c>
      <c r="K736" s="17">
        <v>6.25E-2</v>
      </c>
      <c r="L736" s="17">
        <v>6.3799999999999996E-2</v>
      </c>
      <c r="M736" s="17">
        <v>6.5000000000000002E-2</v>
      </c>
      <c r="N736" s="45">
        <v>6860</v>
      </c>
      <c r="O736" s="47">
        <v>6275</v>
      </c>
      <c r="P736" s="48">
        <v>585</v>
      </c>
      <c r="Q736" s="45">
        <v>4000</v>
      </c>
      <c r="R736" s="47">
        <v>3415</v>
      </c>
      <c r="S736" s="49">
        <v>585</v>
      </c>
      <c r="T736" s="48">
        <v>0</v>
      </c>
      <c r="U736" s="45">
        <v>4004.8332</v>
      </c>
      <c r="V736" s="16" t="s">
        <v>18</v>
      </c>
    </row>
    <row r="737" spans="1:22" s="16" customFormat="1" ht="13.5" customHeight="1" x14ac:dyDescent="0.2">
      <c r="A737" s="15" t="s">
        <v>66</v>
      </c>
      <c r="B737" s="15">
        <v>1</v>
      </c>
      <c r="D737" s="16" t="s">
        <v>67</v>
      </c>
      <c r="E737" s="17">
        <v>6.3E-2</v>
      </c>
      <c r="F737" s="21">
        <v>36595</v>
      </c>
      <c r="G737" s="18">
        <v>36602</v>
      </c>
      <c r="H737" s="18">
        <v>39158</v>
      </c>
      <c r="I737" s="19">
        <v>4000</v>
      </c>
      <c r="J737" s="17">
        <v>7.0499999999999993E-2</v>
      </c>
      <c r="K737" s="17">
        <v>6.2399999999999997E-2</v>
      </c>
      <c r="L737" s="17">
        <v>6.2899999999999998E-2</v>
      </c>
      <c r="M737" s="17">
        <v>6.3100000000000003E-2</v>
      </c>
      <c r="N737" s="45">
        <v>11861</v>
      </c>
      <c r="O737" s="47">
        <v>9111</v>
      </c>
      <c r="P737" s="48">
        <v>2750</v>
      </c>
      <c r="Q737" s="45">
        <v>4000</v>
      </c>
      <c r="R737" s="47">
        <v>1250</v>
      </c>
      <c r="S737" s="49">
        <v>2750</v>
      </c>
      <c r="T737" s="48">
        <v>0</v>
      </c>
      <c r="U737" s="45">
        <v>4002.5360000000001</v>
      </c>
      <c r="V737" s="16" t="s">
        <v>4</v>
      </c>
    </row>
    <row r="738" spans="1:22" s="16" customFormat="1" ht="13.5" customHeight="1" x14ac:dyDescent="0.2">
      <c r="A738" s="15" t="s">
        <v>64</v>
      </c>
      <c r="B738" s="15">
        <v>1</v>
      </c>
      <c r="D738" s="16" t="s">
        <v>65</v>
      </c>
      <c r="E738" s="17">
        <v>6.7500000000000004E-2</v>
      </c>
      <c r="F738" s="21">
        <v>36567</v>
      </c>
      <c r="G738" s="18">
        <v>36574</v>
      </c>
      <c r="H738" s="18">
        <v>38401</v>
      </c>
      <c r="I738" s="19">
        <v>4000</v>
      </c>
      <c r="J738" s="17">
        <v>7.1999999999999995E-2</v>
      </c>
      <c r="K738" s="17">
        <v>6.7400000000000002E-2</v>
      </c>
      <c r="L738" s="17">
        <v>6.7500000000000004E-2</v>
      </c>
      <c r="M738" s="17">
        <v>6.7699999999999996E-2</v>
      </c>
      <c r="N738" s="45">
        <v>12273.62</v>
      </c>
      <c r="O738" s="47">
        <v>8848.5300000000007</v>
      </c>
      <c r="P738" s="48">
        <v>3425.09</v>
      </c>
      <c r="Q738" s="45">
        <v>4000</v>
      </c>
      <c r="R738" s="47">
        <v>574.91</v>
      </c>
      <c r="S738" s="49">
        <v>3425.09</v>
      </c>
      <c r="T738" s="48">
        <v>0</v>
      </c>
      <c r="U738" s="45">
        <v>3999.9320720000001</v>
      </c>
      <c r="V738" s="16" t="s">
        <v>4</v>
      </c>
    </row>
    <row r="739" spans="1:22" s="16" customFormat="1" ht="13.5" customHeight="1" x14ac:dyDescent="0.2">
      <c r="A739" s="15" t="s">
        <v>62</v>
      </c>
      <c r="B739" s="15">
        <v>1</v>
      </c>
      <c r="C739" s="22" t="s">
        <v>89</v>
      </c>
      <c r="D739" s="16" t="s">
        <v>63</v>
      </c>
      <c r="E739" s="17">
        <v>7.9500000000000001E-2</v>
      </c>
      <c r="F739" s="21">
        <v>36554</v>
      </c>
      <c r="G739" s="18">
        <v>36561</v>
      </c>
      <c r="H739" s="18">
        <v>38022</v>
      </c>
      <c r="I739" s="19"/>
      <c r="J739" s="17"/>
      <c r="K739" s="17"/>
      <c r="L739" s="17"/>
      <c r="M739" s="17"/>
      <c r="N739" s="45"/>
      <c r="O739" s="47" t="s">
        <v>149</v>
      </c>
      <c r="P739" s="48"/>
      <c r="Q739" s="45">
        <v>4995</v>
      </c>
      <c r="R739" s="47" t="s">
        <v>149</v>
      </c>
      <c r="S739" s="49"/>
      <c r="T739" s="48"/>
      <c r="U739" s="45"/>
      <c r="V739" s="16" t="s">
        <v>4</v>
      </c>
    </row>
    <row r="740" spans="1:22" s="16" customFormat="1" ht="13.5" customHeight="1" x14ac:dyDescent="0.2">
      <c r="A740" s="15" t="s">
        <v>60</v>
      </c>
      <c r="B740" s="15">
        <v>1</v>
      </c>
      <c r="D740" s="16" t="s">
        <v>61</v>
      </c>
      <c r="E740" s="17">
        <v>6.9000000000000006E-2</v>
      </c>
      <c r="F740" s="21">
        <v>36539</v>
      </c>
      <c r="G740" s="18">
        <v>36546</v>
      </c>
      <c r="H740" s="18">
        <v>37642</v>
      </c>
      <c r="I740" s="19">
        <v>4000</v>
      </c>
      <c r="J740" s="17">
        <v>7.1499999999999994E-2</v>
      </c>
      <c r="K740" s="17">
        <v>6.8000000000000005E-2</v>
      </c>
      <c r="L740" s="17">
        <v>6.9199999999999998E-2</v>
      </c>
      <c r="M740" s="17">
        <v>6.9400000000000003E-2</v>
      </c>
      <c r="N740" s="45">
        <v>11250</v>
      </c>
      <c r="O740" s="47">
        <v>9195.5</v>
      </c>
      <c r="P740" s="48">
        <v>2054.5</v>
      </c>
      <c r="Q740" s="45">
        <v>4000</v>
      </c>
      <c r="R740" s="47">
        <v>1945.5</v>
      </c>
      <c r="S740" s="49">
        <v>2054.5</v>
      </c>
      <c r="T740" s="48">
        <v>0</v>
      </c>
      <c r="U740" s="45">
        <v>3997.9694</v>
      </c>
      <c r="V740" s="16" t="s">
        <v>18</v>
      </c>
    </row>
    <row r="741" spans="1:22" s="16" customFormat="1" ht="13.5" customHeight="1" x14ac:dyDescent="0.2">
      <c r="A741" s="1" t="s">
        <v>58</v>
      </c>
      <c r="B741" s="15">
        <v>1</v>
      </c>
      <c r="C741"/>
      <c r="D741" t="s">
        <v>59</v>
      </c>
      <c r="E741" s="2">
        <v>6.5000000000000002E-2</v>
      </c>
      <c r="F741" s="14">
        <v>36462</v>
      </c>
      <c r="G741" s="3">
        <v>36469</v>
      </c>
      <c r="H741" s="3">
        <v>37200</v>
      </c>
      <c r="I741" s="4">
        <v>7000</v>
      </c>
      <c r="J741" s="2">
        <v>6.7500000000000004E-2</v>
      </c>
      <c r="K741" s="2">
        <v>6.3E-2</v>
      </c>
      <c r="L741" s="2">
        <v>6.5299999999999997E-2</v>
      </c>
      <c r="M741" s="2">
        <v>6.6199999999999995E-2</v>
      </c>
      <c r="N741" s="46">
        <v>12321.15</v>
      </c>
      <c r="O741" s="47" t="str">
        <f>IF(P741="","",N741-P741)</f>
        <v/>
      </c>
      <c r="P741" s="48"/>
      <c r="Q741" s="45">
        <v>7000</v>
      </c>
      <c r="R741" s="47" t="str">
        <f>IF(S741="","",Q741-S741)</f>
        <v/>
      </c>
      <c r="S741" s="49"/>
      <c r="T741" s="48"/>
      <c r="U741" s="46">
        <v>6996.5026600000001</v>
      </c>
      <c r="V741" t="s">
        <v>18</v>
      </c>
    </row>
    <row r="742" spans="1:22" ht="13.5" customHeight="1" x14ac:dyDescent="0.2">
      <c r="A742" s="1" t="s">
        <v>56</v>
      </c>
      <c r="B742" s="15">
        <v>1</v>
      </c>
      <c r="C742"/>
      <c r="D742" t="s">
        <v>57</v>
      </c>
      <c r="E742" s="2">
        <v>7.2999999999999995E-2</v>
      </c>
      <c r="F742" s="14">
        <v>36371</v>
      </c>
      <c r="G742" s="3">
        <v>36378</v>
      </c>
      <c r="H742" s="3">
        <v>38205</v>
      </c>
      <c r="I742" s="4">
        <v>5000</v>
      </c>
      <c r="J742" s="2">
        <v>7.3999999999999996E-2</v>
      </c>
      <c r="K742" s="2">
        <v>7.0999999999999994E-2</v>
      </c>
      <c r="L742" s="2">
        <v>7.2999999999999995E-2</v>
      </c>
      <c r="M742" s="2">
        <v>7.3899999999999993E-2</v>
      </c>
      <c r="N742" s="46">
        <v>6313.8</v>
      </c>
      <c r="O742" s="47" t="str">
        <f>IF(P742="","",N742-P742)</f>
        <v/>
      </c>
      <c r="Q742" s="45">
        <v>5000</v>
      </c>
      <c r="R742" s="47" t="str">
        <f>IF(S742="","",Q742-S742)</f>
        <v/>
      </c>
      <c r="U742" s="46">
        <v>5000.4307799999997</v>
      </c>
      <c r="V742" t="s">
        <v>4</v>
      </c>
    </row>
    <row r="743" spans="1:22" ht="13.5" customHeight="1" x14ac:dyDescent="0.2">
      <c r="A743" s="1" t="s">
        <v>54</v>
      </c>
      <c r="B743" s="15">
        <v>1</v>
      </c>
      <c r="C743"/>
      <c r="D743" t="s">
        <v>55</v>
      </c>
      <c r="E743" s="2">
        <v>6.8000000000000005E-2</v>
      </c>
      <c r="F743" s="14">
        <v>36280</v>
      </c>
      <c r="G743" s="3">
        <v>36287</v>
      </c>
      <c r="H743" s="3">
        <v>37018</v>
      </c>
      <c r="I743" s="4">
        <v>5000</v>
      </c>
      <c r="J743" s="2">
        <v>7.0499999999999993E-2</v>
      </c>
      <c r="K743" s="2">
        <v>6.6000000000000003E-2</v>
      </c>
      <c r="L743" s="2">
        <v>6.7900000000000002E-2</v>
      </c>
      <c r="M743" s="2">
        <v>6.8599999999999994E-2</v>
      </c>
      <c r="N743" s="46">
        <v>10086</v>
      </c>
      <c r="O743" s="47" t="str">
        <f>IF(P743="","",N743-P743)</f>
        <v/>
      </c>
      <c r="Q743" s="45">
        <v>5000</v>
      </c>
      <c r="R743" s="47" t="str">
        <f>IF(S743="","",Q743-S743)</f>
        <v/>
      </c>
      <c r="U743" s="46">
        <v>5000.7820000000002</v>
      </c>
      <c r="V743" t="s">
        <v>18</v>
      </c>
    </row>
    <row r="744" spans="1:22" ht="13.5" customHeight="1" x14ac:dyDescent="0.2">
      <c r="A744" s="15" t="s">
        <v>52</v>
      </c>
      <c r="B744" s="15">
        <v>1</v>
      </c>
      <c r="C744" s="22" t="s">
        <v>88</v>
      </c>
      <c r="D744" s="16" t="s">
        <v>53</v>
      </c>
      <c r="E744" s="17">
        <v>7.9500000000000001E-2</v>
      </c>
      <c r="F744" s="21">
        <v>36189</v>
      </c>
      <c r="G744" s="18">
        <v>36196</v>
      </c>
      <c r="H744" s="18">
        <v>38022</v>
      </c>
      <c r="I744" s="19">
        <v>5000</v>
      </c>
      <c r="J744" s="17">
        <v>8.1000000000000003E-2</v>
      </c>
      <c r="K744" s="17">
        <v>7.7499999999999999E-2</v>
      </c>
      <c r="L744" s="17">
        <v>7.9600000000000004E-2</v>
      </c>
      <c r="M744" s="17">
        <v>8.0699999999999994E-2</v>
      </c>
      <c r="N744" s="45">
        <v>7360.74</v>
      </c>
      <c r="O744" s="47">
        <v>5867.7</v>
      </c>
      <c r="P744" s="48">
        <v>1493.04</v>
      </c>
      <c r="Q744" s="45">
        <v>5000</v>
      </c>
      <c r="R744" s="47">
        <v>3506.96</v>
      </c>
      <c r="S744" s="49">
        <v>1493.04</v>
      </c>
      <c r="T744" s="48">
        <v>0</v>
      </c>
      <c r="U744" s="45">
        <v>4997.6313760000003</v>
      </c>
      <c r="V744" s="16" t="s">
        <v>4</v>
      </c>
    </row>
    <row r="745" spans="1:22" s="16" customFormat="1" ht="13.5" customHeight="1" x14ac:dyDescent="0.2">
      <c r="A745" s="1" t="s">
        <v>50</v>
      </c>
      <c r="B745" s="15">
        <v>1</v>
      </c>
      <c r="C745"/>
      <c r="D745" t="s">
        <v>51</v>
      </c>
      <c r="E745" s="2">
        <v>0.1085</v>
      </c>
      <c r="F745" s="14">
        <v>36098</v>
      </c>
      <c r="G745" s="3">
        <v>36105</v>
      </c>
      <c r="H745" s="3">
        <v>36836</v>
      </c>
      <c r="I745" s="4">
        <v>5000</v>
      </c>
      <c r="J745" s="2">
        <v>0.1145</v>
      </c>
      <c r="K745" s="2">
        <v>0.107</v>
      </c>
      <c r="L745" s="2">
        <v>0.1085</v>
      </c>
      <c r="M745" s="2">
        <v>0.1094</v>
      </c>
      <c r="N745" s="46">
        <v>10797.37</v>
      </c>
      <c r="O745" s="47" t="str">
        <f>IF(P745="","",N745-P745)</f>
        <v/>
      </c>
      <c r="P745" s="48"/>
      <c r="Q745" s="45">
        <v>5000</v>
      </c>
      <c r="R745" s="47" t="str">
        <f>IF(S745="","",Q745-S745)</f>
        <v/>
      </c>
      <c r="S745" s="49"/>
      <c r="T745" s="48"/>
      <c r="U745" s="46">
        <v>4999.9654200000004</v>
      </c>
      <c r="V745" t="s">
        <v>18</v>
      </c>
    </row>
    <row r="746" spans="1:22" ht="13.5" customHeight="1" x14ac:dyDescent="0.2">
      <c r="A746" s="15" t="s">
        <v>48</v>
      </c>
      <c r="B746" s="15">
        <v>1</v>
      </c>
      <c r="C746" s="16"/>
      <c r="D746" s="16" t="s">
        <v>49</v>
      </c>
      <c r="E746" s="17">
        <v>0.109</v>
      </c>
      <c r="F746" s="21">
        <v>36007</v>
      </c>
      <c r="G746" s="18">
        <v>36014</v>
      </c>
      <c r="H746" s="18">
        <v>37840</v>
      </c>
      <c r="I746" s="19">
        <v>5000</v>
      </c>
      <c r="J746" s="17">
        <v>0.115</v>
      </c>
      <c r="K746" s="17">
        <v>0.10879999999999999</v>
      </c>
      <c r="L746" s="17">
        <v>0.10920000000000001</v>
      </c>
      <c r="M746" s="17">
        <v>0.1094</v>
      </c>
      <c r="N746" s="45">
        <v>13300</v>
      </c>
      <c r="O746" s="47">
        <v>11230</v>
      </c>
      <c r="P746" s="48">
        <v>2070</v>
      </c>
      <c r="Q746" s="45">
        <v>5000</v>
      </c>
      <c r="R746" s="47">
        <v>2930</v>
      </c>
      <c r="S746" s="49">
        <v>2070</v>
      </c>
      <c r="T746" s="48">
        <v>0</v>
      </c>
      <c r="U746" s="45">
        <v>4996.3850000000002</v>
      </c>
      <c r="V746" s="16" t="s">
        <v>4</v>
      </c>
    </row>
    <row r="747" spans="1:22" s="16" customFormat="1" ht="13.5" customHeight="1" x14ac:dyDescent="0.2">
      <c r="A747" s="1" t="s">
        <v>46</v>
      </c>
      <c r="B747" s="15">
        <v>1</v>
      </c>
      <c r="C747"/>
      <c r="D747" t="s">
        <v>47</v>
      </c>
      <c r="E747" s="2">
        <v>0.14749999999999999</v>
      </c>
      <c r="F747" s="14">
        <v>35923</v>
      </c>
      <c r="G747" s="3">
        <v>35930</v>
      </c>
      <c r="H747" s="3">
        <v>36661</v>
      </c>
      <c r="I747" s="4">
        <v>5000</v>
      </c>
      <c r="J747" s="2">
        <v>0.15</v>
      </c>
      <c r="K747" s="2">
        <v>0.1454</v>
      </c>
      <c r="L747" s="2">
        <v>0.14749999999999999</v>
      </c>
      <c r="M747" s="2">
        <v>0.1484</v>
      </c>
      <c r="N747" s="46">
        <v>9363.85</v>
      </c>
      <c r="O747" s="47" t="str">
        <f>IF(P747="","",N747-P747)</f>
        <v/>
      </c>
      <c r="P747" s="48"/>
      <c r="Q747" s="45">
        <v>5000</v>
      </c>
      <c r="R747" s="47" t="str">
        <f>IF(S747="","",Q747-S747)</f>
        <v/>
      </c>
      <c r="S747" s="49"/>
      <c r="T747" s="48"/>
      <c r="U747" s="46">
        <v>4999.7437149999996</v>
      </c>
      <c r="V747" t="s">
        <v>4</v>
      </c>
    </row>
    <row r="748" spans="1:22" ht="13.5" customHeight="1" x14ac:dyDescent="0.2">
      <c r="A748" s="15" t="s">
        <v>44</v>
      </c>
      <c r="B748" s="15">
        <v>1</v>
      </c>
      <c r="C748" s="16"/>
      <c r="D748" s="16" t="s">
        <v>45</v>
      </c>
      <c r="E748" s="17">
        <v>0.14849999999999999</v>
      </c>
      <c r="F748" s="21">
        <v>35825</v>
      </c>
      <c r="G748" s="18">
        <v>35832</v>
      </c>
      <c r="H748" s="18">
        <v>37658</v>
      </c>
      <c r="I748" s="19">
        <v>5000</v>
      </c>
      <c r="J748" s="17">
        <v>0.14849999999999999</v>
      </c>
      <c r="K748" s="17">
        <v>0.14599999999999999</v>
      </c>
      <c r="L748" s="17">
        <v>0.1484</v>
      </c>
      <c r="M748" s="17">
        <v>0.14849999999999999</v>
      </c>
      <c r="N748" s="45">
        <v>2570.6999999999998</v>
      </c>
      <c r="O748" s="47" t="str">
        <f>IF(P748="","",N748-P748)</f>
        <v/>
      </c>
      <c r="Q748" s="45">
        <v>5000</v>
      </c>
      <c r="R748" s="47" t="str">
        <f>IF(S748="","",Q748-S748)</f>
        <v/>
      </c>
      <c r="U748" s="45">
        <v>2570.6999999999998</v>
      </c>
      <c r="V748" s="16" t="s">
        <v>4</v>
      </c>
    </row>
    <row r="749" spans="1:22" s="16" customFormat="1" ht="13.5" customHeight="1" x14ac:dyDescent="0.2">
      <c r="A749" s="1">
        <v>21</v>
      </c>
      <c r="B749" s="15">
        <v>1</v>
      </c>
      <c r="C749"/>
      <c r="D749" t="s">
        <v>43</v>
      </c>
      <c r="E749" s="2">
        <v>0.152</v>
      </c>
      <c r="F749" s="14">
        <v>35741</v>
      </c>
      <c r="G749" s="3">
        <v>35748</v>
      </c>
      <c r="H749" s="3">
        <v>36478</v>
      </c>
      <c r="I749" s="4">
        <v>5000</v>
      </c>
      <c r="J749" s="2">
        <v>0.153</v>
      </c>
      <c r="K749" s="2">
        <v>0.14399999999999999</v>
      </c>
      <c r="L749" s="2">
        <v>0.15210000000000001</v>
      </c>
      <c r="M749" s="2">
        <v>0.15290000000000001</v>
      </c>
      <c r="N749" s="46">
        <v>6013.45</v>
      </c>
      <c r="O749" s="47" t="str">
        <f>IF(P749="","",N749-P749)</f>
        <v/>
      </c>
      <c r="P749" s="48"/>
      <c r="Q749" s="45">
        <v>5000</v>
      </c>
      <c r="R749" s="47" t="str">
        <f>IF(S749="","",Q749-S749)</f>
        <v/>
      </c>
      <c r="S749" s="49"/>
      <c r="T749" s="48"/>
      <c r="U749" s="46">
        <v>4999.4199740000004</v>
      </c>
      <c r="V749" t="s">
        <v>18</v>
      </c>
    </row>
    <row r="750" spans="1:22" ht="13.5" customHeight="1" x14ac:dyDescent="0.2">
      <c r="A750" s="15">
        <v>20</v>
      </c>
      <c r="B750" s="15">
        <v>1</v>
      </c>
      <c r="C750" s="22" t="s">
        <v>87</v>
      </c>
      <c r="D750" s="16" t="s">
        <v>42</v>
      </c>
      <c r="E750" s="17" t="s">
        <v>81</v>
      </c>
      <c r="F750" s="21">
        <v>35664</v>
      </c>
      <c r="G750" s="18">
        <v>35671</v>
      </c>
      <c r="H750" s="18">
        <v>37497</v>
      </c>
      <c r="I750" s="19"/>
      <c r="J750" s="17"/>
      <c r="K750" s="17"/>
      <c r="L750" s="17"/>
      <c r="M750" s="17"/>
      <c r="N750" s="45"/>
      <c r="Q750" s="45">
        <v>2800</v>
      </c>
      <c r="U750" s="45"/>
      <c r="V750" s="16" t="s">
        <v>4</v>
      </c>
    </row>
    <row r="751" spans="1:22" s="16" customFormat="1" ht="13.5" customHeight="1" x14ac:dyDescent="0.2">
      <c r="A751" s="15">
        <v>19</v>
      </c>
      <c r="B751" s="15">
        <v>1</v>
      </c>
      <c r="C751" s="22" t="s">
        <v>87</v>
      </c>
      <c r="D751" s="16" t="s">
        <v>41</v>
      </c>
      <c r="E751" s="17" t="s">
        <v>81</v>
      </c>
      <c r="F751" s="21">
        <v>35664</v>
      </c>
      <c r="G751" s="18">
        <v>35671</v>
      </c>
      <c r="H751" s="18">
        <v>37497</v>
      </c>
      <c r="I751" s="19"/>
      <c r="J751" s="17"/>
      <c r="K751" s="17"/>
      <c r="L751" s="17"/>
      <c r="M751" s="17"/>
      <c r="N751" s="45"/>
      <c r="O751" s="47"/>
      <c r="P751" s="48"/>
      <c r="Q751" s="45">
        <v>1200</v>
      </c>
      <c r="R751" s="47"/>
      <c r="S751" s="49"/>
      <c r="T751" s="48"/>
      <c r="U751" s="45"/>
      <c r="V751" s="16" t="s">
        <v>7</v>
      </c>
    </row>
    <row r="752" spans="1:22" s="16" customFormat="1" ht="13.5" customHeight="1" x14ac:dyDescent="0.2">
      <c r="A752" s="1" t="s">
        <v>39</v>
      </c>
      <c r="B752" s="15">
        <v>1</v>
      </c>
      <c r="C752"/>
      <c r="D752" t="s">
        <v>40</v>
      </c>
      <c r="E752" s="2">
        <v>0.122</v>
      </c>
      <c r="F752" s="14">
        <v>35650</v>
      </c>
      <c r="G752" s="3">
        <v>35657</v>
      </c>
      <c r="H752" s="3">
        <v>37483</v>
      </c>
      <c r="I752" s="4">
        <v>5000</v>
      </c>
      <c r="J752" s="2">
        <v>0.1235</v>
      </c>
      <c r="K752" s="2">
        <v>0.1205</v>
      </c>
      <c r="L752" s="2">
        <v>0.1221</v>
      </c>
      <c r="M752" s="2">
        <v>0.12280000000000001</v>
      </c>
      <c r="N752" s="46">
        <v>9950</v>
      </c>
      <c r="O752" s="47" t="str">
        <f>IF(P752="","",N752-P752)</f>
        <v/>
      </c>
      <c r="P752" s="48"/>
      <c r="Q752" s="45">
        <v>5000</v>
      </c>
      <c r="R752" s="47" t="str">
        <f>IF(S752="","",Q752-S752)</f>
        <v/>
      </c>
      <c r="S752" s="49"/>
      <c r="T752" s="48"/>
      <c r="U752" s="46">
        <v>4998.3885</v>
      </c>
      <c r="V752" t="s">
        <v>18</v>
      </c>
    </row>
    <row r="753" spans="1:22" ht="13.5" customHeight="1" x14ac:dyDescent="0.2">
      <c r="A753" s="15" t="s">
        <v>37</v>
      </c>
      <c r="B753" s="15">
        <v>1</v>
      </c>
      <c r="C753" s="22" t="s">
        <v>87</v>
      </c>
      <c r="D753" s="16" t="s">
        <v>38</v>
      </c>
      <c r="E753" s="17" t="s">
        <v>81</v>
      </c>
      <c r="F753" s="21">
        <v>35636</v>
      </c>
      <c r="G753" s="18">
        <v>35643</v>
      </c>
      <c r="H753" s="18">
        <v>37469</v>
      </c>
      <c r="I753" s="19"/>
      <c r="J753" s="17"/>
      <c r="K753" s="17"/>
      <c r="L753" s="17"/>
      <c r="M753" s="17"/>
      <c r="N753" s="45"/>
      <c r="Q753" s="45">
        <v>1000</v>
      </c>
      <c r="U753" s="45"/>
      <c r="V753" s="16" t="s">
        <v>7</v>
      </c>
    </row>
    <row r="754" spans="1:22" s="16" customFormat="1" ht="13.5" customHeight="1" x14ac:dyDescent="0.2">
      <c r="A754" s="1" t="s">
        <v>35</v>
      </c>
      <c r="B754" s="15">
        <v>1</v>
      </c>
      <c r="C754"/>
      <c r="D754" t="s">
        <v>36</v>
      </c>
      <c r="E754" s="2">
        <v>0.111</v>
      </c>
      <c r="F754" s="14">
        <v>35559</v>
      </c>
      <c r="G754" s="3">
        <v>35566</v>
      </c>
      <c r="H754" s="3">
        <v>36296</v>
      </c>
      <c r="I754" s="4">
        <v>5000</v>
      </c>
      <c r="J754" s="2">
        <v>0.115</v>
      </c>
      <c r="K754" s="2">
        <v>0.109</v>
      </c>
      <c r="L754" s="2">
        <v>0.11119999999999999</v>
      </c>
      <c r="M754" s="2">
        <v>0.1115</v>
      </c>
      <c r="N754" s="46">
        <v>5678.14</v>
      </c>
      <c r="O754" s="47" t="str">
        <f t="shared" ref="O754:O770" si="0">IF(P754="","",N754-P754)</f>
        <v/>
      </c>
      <c r="P754" s="48"/>
      <c r="Q754" s="45">
        <v>5000</v>
      </c>
      <c r="R754" s="47" t="str">
        <f t="shared" ref="R754:R770" si="1">IF(S754="","",Q754-S754)</f>
        <v/>
      </c>
      <c r="S754" s="49"/>
      <c r="T754" s="48"/>
      <c r="U754" s="46">
        <v>4998.2790299999997</v>
      </c>
      <c r="V754" t="s">
        <v>4</v>
      </c>
    </row>
    <row r="755" spans="1:22" ht="13.5" customHeight="1" x14ac:dyDescent="0.2">
      <c r="A755" s="1" t="s">
        <v>33</v>
      </c>
      <c r="B755" s="15">
        <v>1</v>
      </c>
      <c r="C755"/>
      <c r="D755" t="s">
        <v>34</v>
      </c>
      <c r="E755" s="2">
        <v>0.1055</v>
      </c>
      <c r="F755" s="14">
        <v>35468</v>
      </c>
      <c r="G755" s="3">
        <v>35475</v>
      </c>
      <c r="H755" s="3">
        <v>37301</v>
      </c>
      <c r="I755" s="4">
        <v>5000</v>
      </c>
      <c r="J755" s="2">
        <v>0.113</v>
      </c>
      <c r="K755" s="2">
        <v>0.10440000000000001</v>
      </c>
      <c r="L755" s="2">
        <v>0.1057</v>
      </c>
      <c r="M755" s="2">
        <v>0.106</v>
      </c>
      <c r="N755" s="46">
        <v>18481.7</v>
      </c>
      <c r="O755" s="47" t="str">
        <f t="shared" si="0"/>
        <v/>
      </c>
      <c r="Q755" s="45">
        <v>5000</v>
      </c>
      <c r="R755" s="47" t="str">
        <f t="shared" si="1"/>
        <v/>
      </c>
      <c r="U755" s="46">
        <v>4996.4516000000003</v>
      </c>
      <c r="V755" t="s">
        <v>18</v>
      </c>
    </row>
    <row r="756" spans="1:22" ht="13.5" customHeight="1" x14ac:dyDescent="0.2">
      <c r="A756" s="1" t="s">
        <v>31</v>
      </c>
      <c r="B756" s="15">
        <v>1</v>
      </c>
      <c r="C756"/>
      <c r="D756" t="s">
        <v>32</v>
      </c>
      <c r="E756" s="2">
        <v>0.114</v>
      </c>
      <c r="F756" s="14">
        <v>35377</v>
      </c>
      <c r="G756" s="3">
        <v>35384</v>
      </c>
      <c r="H756" s="3">
        <v>36114</v>
      </c>
      <c r="I756" s="4">
        <v>5000</v>
      </c>
      <c r="J756" s="2">
        <v>0.11600000000000001</v>
      </c>
      <c r="K756" s="2">
        <v>0.09</v>
      </c>
      <c r="L756" s="2">
        <v>0.1138</v>
      </c>
      <c r="M756" s="2">
        <v>0.11459999999999999</v>
      </c>
      <c r="N756" s="46">
        <v>10395.61</v>
      </c>
      <c r="O756" s="47" t="str">
        <f t="shared" si="0"/>
        <v/>
      </c>
      <c r="Q756" s="45">
        <v>5000</v>
      </c>
      <c r="R756" s="47" t="str">
        <f t="shared" si="1"/>
        <v/>
      </c>
      <c r="U756" s="46">
        <v>5001.5806830000001</v>
      </c>
      <c r="V756" t="s">
        <v>4</v>
      </c>
    </row>
    <row r="757" spans="1:22" ht="13.5" customHeight="1" x14ac:dyDescent="0.2">
      <c r="A757" s="1" t="s">
        <v>29</v>
      </c>
      <c r="B757" s="15">
        <v>1</v>
      </c>
      <c r="C757"/>
      <c r="D757" t="s">
        <v>30</v>
      </c>
      <c r="E757" s="2">
        <v>0.1095</v>
      </c>
      <c r="F757" s="14">
        <v>35286</v>
      </c>
      <c r="G757" s="3">
        <v>35293</v>
      </c>
      <c r="H757" s="3">
        <v>37119</v>
      </c>
      <c r="I757" s="4">
        <v>5000</v>
      </c>
      <c r="J757" s="2">
        <v>0.11</v>
      </c>
      <c r="K757" s="2">
        <v>9.5000000000000001E-2</v>
      </c>
      <c r="L757" s="2">
        <v>0.10929999999999999</v>
      </c>
      <c r="M757" s="2">
        <v>0.11</v>
      </c>
      <c r="N757" s="46">
        <v>1845.75</v>
      </c>
      <c r="O757" s="47" t="str">
        <f t="shared" si="0"/>
        <v/>
      </c>
      <c r="Q757" s="45">
        <v>5000</v>
      </c>
      <c r="R757" s="47" t="str">
        <f t="shared" si="1"/>
        <v/>
      </c>
      <c r="U757" s="46">
        <v>1846.9456279999999</v>
      </c>
      <c r="V757" t="s">
        <v>7</v>
      </c>
    </row>
    <row r="758" spans="1:22" ht="13.5" customHeight="1" x14ac:dyDescent="0.2">
      <c r="A758" s="1" t="s">
        <v>27</v>
      </c>
      <c r="B758" s="15">
        <v>1</v>
      </c>
      <c r="C758"/>
      <c r="D758" t="s">
        <v>28</v>
      </c>
      <c r="E758" s="2">
        <v>9.4E-2</v>
      </c>
      <c r="F758" s="14">
        <v>35195</v>
      </c>
      <c r="G758" s="3">
        <v>35202</v>
      </c>
      <c r="H758" s="3">
        <v>35932</v>
      </c>
      <c r="I758" s="4">
        <v>5000</v>
      </c>
      <c r="J758" s="2">
        <v>9.4500000000000001E-2</v>
      </c>
      <c r="K758" s="2">
        <v>0.09</v>
      </c>
      <c r="L758" s="2">
        <v>9.4E-2</v>
      </c>
      <c r="M758" s="2">
        <v>9.4200000000000006E-2</v>
      </c>
      <c r="N758" s="46">
        <v>7639.68</v>
      </c>
      <c r="O758" s="47" t="str">
        <f t="shared" si="0"/>
        <v/>
      </c>
      <c r="Q758" s="45">
        <v>5000</v>
      </c>
      <c r="R758" s="47" t="str">
        <f t="shared" si="1"/>
        <v/>
      </c>
      <c r="U758" s="46">
        <v>5000.1750000000002</v>
      </c>
      <c r="V758" t="s">
        <v>18</v>
      </c>
    </row>
    <row r="759" spans="1:22" ht="13.5" customHeight="1" x14ac:dyDescent="0.2">
      <c r="A759" s="1" t="s">
        <v>25</v>
      </c>
      <c r="B759" s="15">
        <v>1</v>
      </c>
      <c r="C759"/>
      <c r="D759" t="s">
        <v>26</v>
      </c>
      <c r="E759" s="2">
        <v>9.4500000000000001E-2</v>
      </c>
      <c r="F759" s="14">
        <v>35104</v>
      </c>
      <c r="G759" s="3">
        <v>35111</v>
      </c>
      <c r="H759" s="3">
        <v>36938</v>
      </c>
      <c r="I759" s="4">
        <v>5000</v>
      </c>
      <c r="J759" s="2">
        <v>9.5500000000000002E-2</v>
      </c>
      <c r="K759" s="2">
        <v>9.0999999999999998E-2</v>
      </c>
      <c r="L759" s="2">
        <v>9.4299999999999995E-2</v>
      </c>
      <c r="M759" s="2">
        <v>9.4600000000000004E-2</v>
      </c>
      <c r="N759" s="46">
        <v>9324.4</v>
      </c>
      <c r="O759" s="47" t="str">
        <f t="shared" si="0"/>
        <v/>
      </c>
      <c r="Q759" s="45">
        <v>5000</v>
      </c>
      <c r="R759" s="47" t="str">
        <f t="shared" si="1"/>
        <v/>
      </c>
      <c r="U759" s="46">
        <v>5004.8201550000003</v>
      </c>
      <c r="V759" t="s">
        <v>4</v>
      </c>
    </row>
    <row r="760" spans="1:22" ht="13.5" customHeight="1" x14ac:dyDescent="0.2">
      <c r="A760" s="1" t="s">
        <v>23</v>
      </c>
      <c r="B760" s="15">
        <v>1</v>
      </c>
      <c r="C760"/>
      <c r="D760" t="s">
        <v>24</v>
      </c>
      <c r="E760" s="2">
        <v>9.4E-2</v>
      </c>
      <c r="F760" s="14">
        <v>35013</v>
      </c>
      <c r="G760" s="3">
        <v>35020</v>
      </c>
      <c r="H760" s="3">
        <v>35751</v>
      </c>
      <c r="I760" s="4">
        <v>5000</v>
      </c>
      <c r="J760" s="2">
        <v>9.5500000000000002E-2</v>
      </c>
      <c r="K760" s="2">
        <v>9.0899999999999995E-2</v>
      </c>
      <c r="L760" s="2">
        <v>9.3899999999999997E-2</v>
      </c>
      <c r="M760" s="2">
        <v>9.4899999999999998E-2</v>
      </c>
      <c r="N760" s="46">
        <v>6818.2</v>
      </c>
      <c r="O760" s="47" t="str">
        <f t="shared" si="0"/>
        <v/>
      </c>
      <c r="Q760" s="45">
        <v>5000</v>
      </c>
      <c r="R760" s="47" t="str">
        <f t="shared" si="1"/>
        <v/>
      </c>
      <c r="U760" s="46">
        <v>5000.76127</v>
      </c>
      <c r="V760" t="s">
        <v>4</v>
      </c>
    </row>
    <row r="761" spans="1:22" ht="13.5" customHeight="1" x14ac:dyDescent="0.2">
      <c r="A761" s="1" t="s">
        <v>21</v>
      </c>
      <c r="B761" s="15">
        <v>1</v>
      </c>
      <c r="C761"/>
      <c r="D761" t="s">
        <v>22</v>
      </c>
      <c r="E761" s="2">
        <v>9.1499999999999998E-2</v>
      </c>
      <c r="F761" s="14">
        <v>34922</v>
      </c>
      <c r="G761" s="3">
        <v>34929</v>
      </c>
      <c r="H761" s="3">
        <v>36756</v>
      </c>
      <c r="I761" s="4">
        <v>5000</v>
      </c>
      <c r="J761" s="2">
        <v>9.35E-2</v>
      </c>
      <c r="K761" s="2">
        <v>8.8999999999999996E-2</v>
      </c>
      <c r="L761" s="2">
        <v>9.1399999999999995E-2</v>
      </c>
      <c r="M761" s="2">
        <v>9.2600000000000002E-2</v>
      </c>
      <c r="N761" s="46">
        <v>7213.25</v>
      </c>
      <c r="O761" s="47" t="str">
        <f t="shared" si="0"/>
        <v/>
      </c>
      <c r="Q761" s="45">
        <v>5000</v>
      </c>
      <c r="R761" s="47" t="str">
        <f t="shared" si="1"/>
        <v/>
      </c>
      <c r="U761" s="46">
        <v>5002.5078100000001</v>
      </c>
      <c r="V761" t="s">
        <v>7</v>
      </c>
    </row>
    <row r="762" spans="1:22" ht="13.5" customHeight="1" x14ac:dyDescent="0.2">
      <c r="A762" s="1" t="s">
        <v>19</v>
      </c>
      <c r="B762" s="15">
        <v>1</v>
      </c>
      <c r="C762"/>
      <c r="D762" t="s">
        <v>20</v>
      </c>
      <c r="E762" s="2">
        <v>8.5500000000000007E-2</v>
      </c>
      <c r="F762" s="14">
        <v>34838</v>
      </c>
      <c r="G762" s="3">
        <v>34845</v>
      </c>
      <c r="H762" s="3">
        <v>35576</v>
      </c>
      <c r="I762" s="4">
        <v>5000</v>
      </c>
      <c r="J762" s="2">
        <v>8.7999999999999995E-2</v>
      </c>
      <c r="K762" s="2">
        <v>7.5999999999999998E-2</v>
      </c>
      <c r="L762" s="2">
        <v>8.5699999999999998E-2</v>
      </c>
      <c r="M762" s="2">
        <v>8.6599999999999996E-2</v>
      </c>
      <c r="N762" s="46">
        <v>11179.031999999999</v>
      </c>
      <c r="O762" s="47" t="str">
        <f t="shared" si="0"/>
        <v/>
      </c>
      <c r="Q762" s="45">
        <v>5000</v>
      </c>
      <c r="R762" s="47" t="str">
        <f t="shared" si="1"/>
        <v/>
      </c>
      <c r="U762" s="46">
        <v>4998.488464</v>
      </c>
      <c r="V762" t="s">
        <v>4</v>
      </c>
    </row>
    <row r="763" spans="1:22" ht="13.5" customHeight="1" x14ac:dyDescent="0.2">
      <c r="A763" s="1" t="s">
        <v>16</v>
      </c>
      <c r="B763" s="15">
        <v>1</v>
      </c>
      <c r="C763"/>
      <c r="D763" t="s">
        <v>17</v>
      </c>
      <c r="E763" s="2">
        <v>8.6999999999999994E-2</v>
      </c>
      <c r="F763" s="14">
        <v>34747</v>
      </c>
      <c r="G763" s="3">
        <v>34754</v>
      </c>
      <c r="H763" s="3">
        <v>36580</v>
      </c>
      <c r="I763" s="4">
        <v>5000</v>
      </c>
      <c r="J763" s="2">
        <v>9.2499999999999999E-2</v>
      </c>
      <c r="K763" s="2">
        <v>8.3000000000000004E-2</v>
      </c>
      <c r="L763" s="2">
        <v>8.6599999999999996E-2</v>
      </c>
      <c r="M763" s="2">
        <v>8.9499999999999996E-2</v>
      </c>
      <c r="N763" s="46">
        <v>8041.68</v>
      </c>
      <c r="O763" s="47" t="str">
        <f t="shared" si="0"/>
        <v/>
      </c>
      <c r="Q763" s="45">
        <v>5000</v>
      </c>
      <c r="R763" s="47" t="str">
        <f t="shared" si="1"/>
        <v/>
      </c>
      <c r="U763" s="46">
        <v>5007.9068509999997</v>
      </c>
      <c r="V763" t="s">
        <v>18</v>
      </c>
    </row>
    <row r="764" spans="1:22" ht="13.5" customHeight="1" x14ac:dyDescent="0.2">
      <c r="A764" s="1" t="s">
        <v>14</v>
      </c>
      <c r="B764" s="15">
        <v>1</v>
      </c>
      <c r="C764"/>
      <c r="D764" t="s">
        <v>15</v>
      </c>
      <c r="E764" s="2">
        <v>8.4500000000000006E-2</v>
      </c>
      <c r="F764" s="14">
        <v>34649</v>
      </c>
      <c r="G764" s="3">
        <v>34656</v>
      </c>
      <c r="H764" s="3">
        <v>35387</v>
      </c>
      <c r="I764" s="4">
        <v>5000</v>
      </c>
      <c r="J764" s="2">
        <v>9.2499999999999999E-2</v>
      </c>
      <c r="K764" s="2">
        <v>7.3999999999999996E-2</v>
      </c>
      <c r="L764" s="2">
        <v>8.4099999999999994E-2</v>
      </c>
      <c r="M764" s="2">
        <v>8.7800000000000003E-2</v>
      </c>
      <c r="N764" s="46">
        <v>8599.19</v>
      </c>
      <c r="O764" s="47" t="str">
        <f t="shared" si="0"/>
        <v/>
      </c>
      <c r="Q764" s="45">
        <v>5000</v>
      </c>
      <c r="R764" s="47" t="str">
        <f t="shared" si="1"/>
        <v/>
      </c>
      <c r="U764" s="46">
        <v>5002.7542579999999</v>
      </c>
      <c r="V764" t="s">
        <v>4</v>
      </c>
    </row>
    <row r="765" spans="1:22" ht="13.5" customHeight="1" x14ac:dyDescent="0.2">
      <c r="A765" s="1" t="s">
        <v>12</v>
      </c>
      <c r="B765" s="15">
        <v>1</v>
      </c>
      <c r="C765"/>
      <c r="D765" t="s">
        <v>13</v>
      </c>
      <c r="E765" s="2">
        <v>9.2499999999999999E-2</v>
      </c>
      <c r="F765" s="14">
        <v>34551</v>
      </c>
      <c r="G765" s="3">
        <v>34558</v>
      </c>
      <c r="H765" s="3">
        <v>36384</v>
      </c>
      <c r="I765" s="4">
        <v>5000</v>
      </c>
      <c r="J765" s="2">
        <v>9.2499999999999999E-2</v>
      </c>
      <c r="K765" s="2">
        <v>7.2400000000000006E-2</v>
      </c>
      <c r="L765" s="2">
        <v>7.8799999999999995E-2</v>
      </c>
      <c r="M765" s="2">
        <v>8.2900000000000001E-2</v>
      </c>
      <c r="N765" s="46">
        <v>12178.45</v>
      </c>
      <c r="O765" s="47" t="str">
        <f t="shared" si="0"/>
        <v/>
      </c>
      <c r="Q765" s="45">
        <v>5000</v>
      </c>
      <c r="R765" s="47" t="str">
        <f t="shared" si="1"/>
        <v/>
      </c>
      <c r="U765" s="46">
        <v>5274.0879000000004</v>
      </c>
      <c r="V765" t="s">
        <v>4</v>
      </c>
    </row>
    <row r="766" spans="1:22" ht="13.5" customHeight="1" x14ac:dyDescent="0.2">
      <c r="A766" s="1" t="s">
        <v>10</v>
      </c>
      <c r="B766" s="15">
        <v>1</v>
      </c>
      <c r="C766"/>
      <c r="D766" t="s">
        <v>11</v>
      </c>
      <c r="E766" s="2">
        <v>8.7499999999999994E-2</v>
      </c>
      <c r="F766" s="14">
        <v>34457</v>
      </c>
      <c r="G766" s="3">
        <v>34464</v>
      </c>
      <c r="H766" s="3">
        <v>35195</v>
      </c>
      <c r="I766" s="4"/>
      <c r="J766" s="2">
        <v>8.7499999999999994E-2</v>
      </c>
      <c r="K766" s="2">
        <v>6.9800000000000001E-2</v>
      </c>
      <c r="L766" s="2">
        <v>7.6999999999999999E-2</v>
      </c>
      <c r="M766" s="2">
        <v>8.1100000000000005E-2</v>
      </c>
      <c r="N766" s="46">
        <v>8383.31</v>
      </c>
      <c r="O766" s="47" t="str">
        <f t="shared" si="0"/>
        <v/>
      </c>
      <c r="Q766" s="45">
        <v>4878.1499999999996</v>
      </c>
      <c r="R766" s="47" t="str">
        <f t="shared" si="1"/>
        <v/>
      </c>
      <c r="U766" s="46">
        <v>4878.1499999999996</v>
      </c>
      <c r="V766" t="s">
        <v>7</v>
      </c>
    </row>
    <row r="767" spans="1:22" ht="13.5" customHeight="1" x14ac:dyDescent="0.2">
      <c r="A767" s="1" t="s">
        <v>5</v>
      </c>
      <c r="B767" s="15">
        <v>1</v>
      </c>
      <c r="C767"/>
      <c r="D767" t="s">
        <v>6</v>
      </c>
      <c r="E767" s="2">
        <v>0.14000000000000001</v>
      </c>
      <c r="F767" s="14">
        <v>34310</v>
      </c>
      <c r="G767" s="3">
        <v>34317</v>
      </c>
      <c r="H767" s="3">
        <v>35254</v>
      </c>
      <c r="I767" s="4"/>
      <c r="K767" s="2"/>
      <c r="L767" s="2"/>
      <c r="M767" s="2"/>
      <c r="O767" s="47" t="str">
        <f t="shared" si="0"/>
        <v/>
      </c>
      <c r="Q767" s="45">
        <v>1671</v>
      </c>
      <c r="R767" s="47" t="str">
        <f t="shared" si="1"/>
        <v/>
      </c>
      <c r="V767" t="s">
        <v>7</v>
      </c>
    </row>
    <row r="768" spans="1:22" ht="13.5" customHeight="1" x14ac:dyDescent="0.2">
      <c r="A768" s="1" t="s">
        <v>8</v>
      </c>
      <c r="B768" s="15">
        <v>1</v>
      </c>
      <c r="C768"/>
      <c r="D768" t="s">
        <v>9</v>
      </c>
      <c r="E768" s="2">
        <v>0.1</v>
      </c>
      <c r="F768" s="14">
        <v>34247</v>
      </c>
      <c r="G768" s="3">
        <v>34254</v>
      </c>
      <c r="H768" s="3">
        <v>34984</v>
      </c>
      <c r="I768" s="4"/>
      <c r="J768" s="2">
        <v>0.1003</v>
      </c>
      <c r="K768" s="2">
        <v>8.5000000000000006E-2</v>
      </c>
      <c r="L768" s="2">
        <v>8.5999999999999993E-2</v>
      </c>
      <c r="M768" s="2">
        <v>8.6599999999999996E-2</v>
      </c>
      <c r="N768" s="46">
        <v>9480</v>
      </c>
      <c r="O768" s="47" t="str">
        <f t="shared" si="0"/>
        <v/>
      </c>
      <c r="Q768" s="45">
        <v>3088</v>
      </c>
      <c r="R768" s="47" t="str">
        <f t="shared" si="1"/>
        <v/>
      </c>
      <c r="U768" s="46">
        <v>3088</v>
      </c>
      <c r="V768" t="s">
        <v>4</v>
      </c>
    </row>
    <row r="769" spans="1:22" ht="13.5" customHeight="1" x14ac:dyDescent="0.2">
      <c r="A769" s="1" t="s">
        <v>5</v>
      </c>
      <c r="B769" s="15">
        <v>1</v>
      </c>
      <c r="C769"/>
      <c r="D769" t="s">
        <v>6</v>
      </c>
      <c r="E769" s="2">
        <v>0.14000000000000001</v>
      </c>
      <c r="F769" s="14">
        <v>34151</v>
      </c>
      <c r="G769" s="3">
        <v>34158</v>
      </c>
      <c r="H769" s="3">
        <v>35254</v>
      </c>
      <c r="I769" s="4"/>
      <c r="J769" s="2">
        <v>0.14599999999999999</v>
      </c>
      <c r="K769" s="2">
        <v>0.13900000000000001</v>
      </c>
      <c r="L769" s="2">
        <v>0.1419</v>
      </c>
      <c r="M769" s="2">
        <v>0.1439</v>
      </c>
      <c r="N769" s="46">
        <v>5098.12</v>
      </c>
      <c r="O769" s="47" t="str">
        <f t="shared" si="0"/>
        <v/>
      </c>
      <c r="Q769" s="45">
        <v>3030</v>
      </c>
      <c r="R769" s="47" t="str">
        <f t="shared" si="1"/>
        <v/>
      </c>
      <c r="U769" s="46">
        <v>3032</v>
      </c>
      <c r="V769" t="s">
        <v>7</v>
      </c>
    </row>
    <row r="770" spans="1:22" ht="13.5" customHeight="1" x14ac:dyDescent="0.2">
      <c r="A770" s="1">
        <v>1</v>
      </c>
      <c r="B770" s="15">
        <v>1</v>
      </c>
      <c r="C770"/>
      <c r="D770" t="s">
        <v>3</v>
      </c>
      <c r="E770" s="2">
        <v>0.14599999999999999</v>
      </c>
      <c r="F770" s="14">
        <v>34039</v>
      </c>
      <c r="G770" s="3">
        <v>34046</v>
      </c>
      <c r="H770" s="3">
        <v>35507</v>
      </c>
      <c r="I770" s="4"/>
      <c r="K770" s="2"/>
      <c r="L770" s="2"/>
      <c r="M770" s="2"/>
      <c r="O770" s="47" t="str">
        <f t="shared" si="0"/>
        <v/>
      </c>
      <c r="Q770" s="45">
        <v>2095</v>
      </c>
      <c r="R770" s="47" t="str">
        <f t="shared" si="1"/>
        <v/>
      </c>
      <c r="V770" t="s">
        <v>4</v>
      </c>
    </row>
    <row r="771" spans="1:22" ht="13.5" customHeight="1" x14ac:dyDescent="0.2">
      <c r="C771"/>
      <c r="E771" s="2"/>
      <c r="F771" s="2"/>
      <c r="G771" s="3"/>
      <c r="H771" s="3"/>
    </row>
    <row r="772" spans="1:22" ht="13.5" customHeight="1" x14ac:dyDescent="0.2">
      <c r="A772" s="12" t="s">
        <v>90</v>
      </c>
      <c r="B772" s="12"/>
      <c r="C772" s="11"/>
      <c r="E772" s="2"/>
      <c r="F772" s="2"/>
      <c r="G772" s="3"/>
      <c r="H772" s="3"/>
    </row>
    <row r="773" spans="1:22" ht="13.5" customHeight="1" x14ac:dyDescent="0.2">
      <c r="A773" s="10" t="s">
        <v>120</v>
      </c>
      <c r="B773" s="10"/>
      <c r="C773" s="10"/>
      <c r="E773" s="2"/>
      <c r="F773" s="2"/>
      <c r="G773" s="3"/>
      <c r="H773" s="3"/>
    </row>
    <row r="774" spans="1:22" ht="13.5" customHeight="1" x14ac:dyDescent="0.2">
      <c r="A774" s="10" t="s">
        <v>91</v>
      </c>
      <c r="B774" s="10"/>
      <c r="C774" s="10"/>
      <c r="E774" s="2"/>
      <c r="F774" s="2"/>
      <c r="G774" s="3"/>
      <c r="H774" s="3"/>
    </row>
    <row r="775" spans="1:22" ht="13.5" customHeight="1" x14ac:dyDescent="0.2">
      <c r="A775" s="10" t="s">
        <v>94</v>
      </c>
      <c r="B775" s="10"/>
      <c r="C775" s="10"/>
      <c r="E775" s="2"/>
      <c r="F775" s="2"/>
      <c r="G775" s="3"/>
      <c r="H775" s="3"/>
    </row>
    <row r="776" spans="1:22" ht="13.5" customHeight="1" x14ac:dyDescent="0.2">
      <c r="A776" s="10" t="s">
        <v>140</v>
      </c>
      <c r="B776" s="10"/>
      <c r="E776" s="2"/>
      <c r="F776" s="2"/>
      <c r="G776" s="3"/>
      <c r="H776" s="3"/>
    </row>
    <row r="777" spans="1:22" ht="13.5" customHeight="1" x14ac:dyDescent="0.2">
      <c r="A777" s="10" t="s">
        <v>139</v>
      </c>
      <c r="B777" s="10"/>
      <c r="E777" s="2"/>
      <c r="F777" s="2"/>
      <c r="G777" s="3"/>
      <c r="H777" s="3"/>
    </row>
    <row r="778" spans="1:22" ht="13.5" customHeight="1" x14ac:dyDescent="0.2">
      <c r="A778" s="13" t="s">
        <v>151</v>
      </c>
      <c r="B778" s="13"/>
      <c r="E778" s="2"/>
      <c r="F778" s="2"/>
      <c r="G778" s="3"/>
      <c r="H778" s="3"/>
    </row>
    <row r="779" spans="1:22" ht="13.5" customHeight="1" x14ac:dyDescent="0.2">
      <c r="A779" s="13" t="s">
        <v>152</v>
      </c>
      <c r="B779" s="13"/>
      <c r="E779" s="2"/>
      <c r="F779" s="2"/>
      <c r="G779" s="3"/>
      <c r="H779" s="3"/>
    </row>
    <row r="780" spans="1:22" ht="13.5" customHeight="1" x14ac:dyDescent="0.2">
      <c r="A780" s="13" t="s">
        <v>153</v>
      </c>
      <c r="G780" s="3"/>
      <c r="H780" s="3"/>
    </row>
    <row r="781" spans="1:22" ht="13.5" customHeight="1" x14ac:dyDescent="0.2">
      <c r="A781" s="13" t="s">
        <v>183</v>
      </c>
      <c r="G781" s="3"/>
      <c r="H781" s="3"/>
    </row>
    <row r="782" spans="1:22" ht="13.5" customHeight="1" x14ac:dyDescent="0.2">
      <c r="A782" s="13" t="s">
        <v>184</v>
      </c>
      <c r="G782" s="3"/>
      <c r="H782" s="3"/>
    </row>
    <row r="783" spans="1:22" ht="13.5" customHeight="1" x14ac:dyDescent="0.2">
      <c r="A783" s="42" t="s">
        <v>185</v>
      </c>
      <c r="G783" s="3"/>
      <c r="H783" s="3"/>
    </row>
    <row r="784" spans="1:22" ht="13.5" customHeight="1" x14ac:dyDescent="0.2">
      <c r="A784" s="42" t="s">
        <v>186</v>
      </c>
      <c r="G784" s="3"/>
      <c r="H784" s="3"/>
    </row>
    <row r="785" spans="1:8" ht="13.5" customHeight="1" x14ac:dyDescent="0.2">
      <c r="A785" s="13" t="s">
        <v>187</v>
      </c>
      <c r="B785"/>
      <c r="C785"/>
      <c r="D785" s="2"/>
      <c r="E785" s="9"/>
      <c r="H785" s="2"/>
    </row>
    <row r="786" spans="1:8" ht="13.5" customHeight="1" x14ac:dyDescent="0.2">
      <c r="A786" s="13" t="s">
        <v>188</v>
      </c>
      <c r="G786" s="3"/>
      <c r="H786" s="3"/>
    </row>
    <row r="787" spans="1:8" ht="13.5" customHeight="1" x14ac:dyDescent="0.2">
      <c r="A787" s="13" t="s">
        <v>189</v>
      </c>
      <c r="G787" s="3"/>
      <c r="H787" s="3"/>
    </row>
    <row r="788" spans="1:8" ht="13.5" customHeight="1" x14ac:dyDescent="0.2">
      <c r="A788" s="13" t="s">
        <v>190</v>
      </c>
      <c r="G788" s="3"/>
      <c r="H788" s="3"/>
    </row>
    <row r="789" spans="1:8" ht="13.5" customHeight="1" x14ac:dyDescent="0.2">
      <c r="A789" s="13" t="s">
        <v>165</v>
      </c>
      <c r="G789" s="3"/>
      <c r="H789" s="3"/>
    </row>
    <row r="790" spans="1:8" ht="13.5" customHeight="1" x14ac:dyDescent="0.2">
      <c r="A790" s="13" t="s">
        <v>191</v>
      </c>
      <c r="G790" s="3"/>
      <c r="H790" s="3"/>
    </row>
    <row r="791" spans="1:8" ht="13.5" customHeight="1" x14ac:dyDescent="0.2">
      <c r="A791" s="13" t="s">
        <v>216</v>
      </c>
      <c r="G791" s="3"/>
      <c r="H791" s="3"/>
    </row>
    <row r="792" spans="1:8" ht="13.5" customHeight="1" x14ac:dyDescent="0.2">
      <c r="A792" s="13" t="s">
        <v>215</v>
      </c>
      <c r="G792" s="3"/>
      <c r="H792" s="3"/>
    </row>
    <row r="793" spans="1:8" ht="13.5" customHeight="1" x14ac:dyDescent="0.2">
      <c r="A793" s="13" t="s">
        <v>192</v>
      </c>
      <c r="G793" s="3"/>
      <c r="H793" s="3"/>
    </row>
    <row r="794" spans="1:8" ht="13.5" customHeight="1" x14ac:dyDescent="0.2">
      <c r="A794" s="13" t="s">
        <v>214</v>
      </c>
      <c r="G794" s="3"/>
      <c r="H794" s="3"/>
    </row>
    <row r="795" spans="1:8" ht="13.5" customHeight="1" x14ac:dyDescent="0.2">
      <c r="A795" s="13" t="s">
        <v>194</v>
      </c>
      <c r="G795" s="3"/>
      <c r="H795" s="3"/>
    </row>
    <row r="796" spans="1:8" ht="13.5" customHeight="1" x14ac:dyDescent="0.2">
      <c r="A796" s="13" t="s">
        <v>200</v>
      </c>
      <c r="G796" s="3"/>
      <c r="H796" s="3"/>
    </row>
    <row r="797" spans="1:8" ht="13.5" customHeight="1" x14ac:dyDescent="0.2">
      <c r="A797" s="13" t="s">
        <v>213</v>
      </c>
      <c r="G797" s="3"/>
      <c r="H797" s="3"/>
    </row>
    <row r="798" spans="1:8" ht="13.5" customHeight="1" x14ac:dyDescent="0.2">
      <c r="A798" s="13" t="s">
        <v>212</v>
      </c>
      <c r="G798" s="3"/>
      <c r="H798" s="3"/>
    </row>
    <row r="799" spans="1:8" ht="13.5" customHeight="1" x14ac:dyDescent="0.2">
      <c r="A799" s="13" t="s">
        <v>218</v>
      </c>
      <c r="G799" s="3"/>
      <c r="H799" s="3"/>
    </row>
    <row r="800" spans="1:8" ht="13.5" customHeight="1" x14ac:dyDescent="0.2">
      <c r="A800" s="13" t="s">
        <v>224</v>
      </c>
      <c r="G800" s="3"/>
      <c r="H800" s="3"/>
    </row>
    <row r="801" spans="1:8" ht="13.5" customHeight="1" x14ac:dyDescent="0.2">
      <c r="A801" s="13" t="s">
        <v>226</v>
      </c>
      <c r="G801" s="3"/>
      <c r="H801" s="3"/>
    </row>
    <row r="802" spans="1:8" ht="13.5" customHeight="1" x14ac:dyDescent="0.2">
      <c r="A802" s="13" t="s">
        <v>245</v>
      </c>
      <c r="G802" s="3"/>
      <c r="H802" s="3"/>
    </row>
    <row r="803" spans="1:8" ht="13.5" customHeight="1" x14ac:dyDescent="0.2">
      <c r="A803" s="13" t="s">
        <v>246</v>
      </c>
      <c r="G803" s="3"/>
      <c r="H803" s="3"/>
    </row>
    <row r="804" spans="1:8" ht="13.5" customHeight="1" x14ac:dyDescent="0.2">
      <c r="A804" s="13" t="s">
        <v>257</v>
      </c>
      <c r="G804" s="3"/>
      <c r="H804" s="3"/>
    </row>
    <row r="805" spans="1:8" ht="13.5" customHeight="1" x14ac:dyDescent="0.2">
      <c r="A805" s="13" t="s">
        <v>260</v>
      </c>
      <c r="G805" s="3"/>
      <c r="H805" s="3"/>
    </row>
    <row r="806" spans="1:8" ht="13.5" customHeight="1" x14ac:dyDescent="0.2">
      <c r="A806" s="13" t="s">
        <v>265</v>
      </c>
      <c r="G806" s="3"/>
      <c r="H806" s="3"/>
    </row>
    <row r="807" spans="1:8" ht="13.5" customHeight="1" x14ac:dyDescent="0.2">
      <c r="G807" s="3"/>
      <c r="H807" s="3"/>
    </row>
    <row r="808" spans="1:8" ht="13.5" customHeight="1" x14ac:dyDescent="0.2">
      <c r="G808" s="3"/>
      <c r="H808" s="3"/>
    </row>
    <row r="809" spans="1:8" ht="13.5" customHeight="1" x14ac:dyDescent="0.2">
      <c r="G809" s="3"/>
      <c r="H809" s="3"/>
    </row>
    <row r="810" spans="1:8" ht="13.5" customHeight="1" x14ac:dyDescent="0.2">
      <c r="G810" s="3"/>
      <c r="H810" s="3"/>
    </row>
    <row r="811" spans="1:8" ht="13.5" customHeight="1" x14ac:dyDescent="0.2">
      <c r="G811" s="3"/>
      <c r="H811" s="3"/>
    </row>
    <row r="812" spans="1:8" ht="13.5" customHeight="1" x14ac:dyDescent="0.2">
      <c r="G812" s="3"/>
      <c r="H812" s="3"/>
    </row>
    <row r="813" spans="1:8" ht="13.5" customHeight="1" x14ac:dyDescent="0.2">
      <c r="G813" s="3"/>
      <c r="H813" s="3"/>
    </row>
    <row r="814" spans="1:8" ht="13.5" customHeight="1" x14ac:dyDescent="0.2">
      <c r="G814" s="3"/>
      <c r="H814" s="3"/>
    </row>
    <row r="815" spans="1:8" ht="13.5" customHeight="1" x14ac:dyDescent="0.2">
      <c r="G815" s="3"/>
      <c r="H815" s="3"/>
    </row>
    <row r="816" spans="1:8" ht="13.5" customHeight="1" x14ac:dyDescent="0.2">
      <c r="G816" s="3"/>
      <c r="H816" s="3"/>
    </row>
    <row r="817" spans="7:8" ht="13.5" customHeight="1" x14ac:dyDescent="0.2">
      <c r="G817" s="3"/>
      <c r="H817" s="3"/>
    </row>
    <row r="818" spans="7:8" ht="13.5" customHeight="1" x14ac:dyDescent="0.2">
      <c r="G818" s="3"/>
      <c r="H818" s="3"/>
    </row>
    <row r="819" spans="7:8" ht="13.5" customHeight="1" x14ac:dyDescent="0.2">
      <c r="G819" s="3"/>
      <c r="H819" s="3"/>
    </row>
    <row r="820" spans="7:8" ht="13.5" customHeight="1" x14ac:dyDescent="0.2">
      <c r="G820" s="3"/>
      <c r="H820" s="3"/>
    </row>
    <row r="821" spans="7:8" ht="13.5" customHeight="1" x14ac:dyDescent="0.2">
      <c r="G821" s="3"/>
      <c r="H821" s="3"/>
    </row>
    <row r="822" spans="7:8" ht="13.5" customHeight="1" x14ac:dyDescent="0.2">
      <c r="G822" s="3"/>
      <c r="H822" s="3"/>
    </row>
    <row r="823" spans="7:8" ht="13.5" customHeight="1" x14ac:dyDescent="0.2">
      <c r="G823" s="3"/>
      <c r="H823" s="3"/>
    </row>
    <row r="824" spans="7:8" ht="13.5" customHeight="1" x14ac:dyDescent="0.2">
      <c r="G824" s="3"/>
      <c r="H824" s="3"/>
    </row>
    <row r="825" spans="7:8" ht="13.5" customHeight="1" x14ac:dyDescent="0.2">
      <c r="G825" s="3"/>
      <c r="H825" s="3"/>
    </row>
    <row r="826" spans="7:8" ht="13.5" customHeight="1" x14ac:dyDescent="0.2">
      <c r="G826" s="3"/>
      <c r="H826" s="3"/>
    </row>
    <row r="827" spans="7:8" ht="13.5" customHeight="1" x14ac:dyDescent="0.2">
      <c r="G827" s="3"/>
      <c r="H827" s="3"/>
    </row>
    <row r="828" spans="7:8" ht="13.5" customHeight="1" x14ac:dyDescent="0.2">
      <c r="G828" s="3"/>
      <c r="H828" s="3"/>
    </row>
    <row r="829" spans="7:8" ht="13.5" customHeight="1" x14ac:dyDescent="0.2">
      <c r="G829" s="3"/>
      <c r="H829" s="3"/>
    </row>
    <row r="830" spans="7:8" ht="13.5" customHeight="1" x14ac:dyDescent="0.2">
      <c r="G830" s="3"/>
      <c r="H830" s="3"/>
    </row>
    <row r="831" spans="7:8" ht="13.5" customHeight="1" x14ac:dyDescent="0.2">
      <c r="G831" s="3"/>
      <c r="H831" s="3"/>
    </row>
    <row r="832" spans="7:8" ht="13.5" customHeight="1" x14ac:dyDescent="0.2">
      <c r="G832" s="3"/>
      <c r="H832" s="3"/>
    </row>
    <row r="833" spans="7:8" ht="13.5" customHeight="1" x14ac:dyDescent="0.2">
      <c r="G833" s="3"/>
      <c r="H833" s="3"/>
    </row>
    <row r="834" spans="7:8" ht="13.5" customHeight="1" x14ac:dyDescent="0.2">
      <c r="G834" s="3"/>
      <c r="H834" s="3"/>
    </row>
    <row r="835" spans="7:8" ht="13.5" customHeight="1" x14ac:dyDescent="0.2">
      <c r="G835" s="3"/>
      <c r="H835" s="3"/>
    </row>
    <row r="836" spans="7:8" ht="13.5" customHeight="1" x14ac:dyDescent="0.2">
      <c r="G836" s="3"/>
      <c r="H836" s="3"/>
    </row>
    <row r="837" spans="7:8" ht="13.5" customHeight="1" x14ac:dyDescent="0.2">
      <c r="G837" s="3"/>
      <c r="H837" s="3"/>
    </row>
    <row r="838" spans="7:8" ht="13.5" customHeight="1" x14ac:dyDescent="0.2">
      <c r="G838" s="3"/>
      <c r="H838" s="3"/>
    </row>
    <row r="839" spans="7:8" ht="13.5" customHeight="1" x14ac:dyDescent="0.2">
      <c r="G839" s="3"/>
      <c r="H839" s="3"/>
    </row>
    <row r="840" spans="7:8" ht="13.5" customHeight="1" x14ac:dyDescent="0.2">
      <c r="G840" s="3"/>
      <c r="H840" s="3"/>
    </row>
    <row r="841" spans="7:8" ht="13.5" customHeight="1" x14ac:dyDescent="0.2">
      <c r="G841" s="3"/>
      <c r="H841" s="3"/>
    </row>
    <row r="842" spans="7:8" ht="13.5" customHeight="1" x14ac:dyDescent="0.2">
      <c r="G842" s="3"/>
      <c r="H842" s="3"/>
    </row>
    <row r="843" spans="7:8" ht="13.5" customHeight="1" x14ac:dyDescent="0.2">
      <c r="G843" s="3"/>
      <c r="H843" s="3"/>
    </row>
    <row r="844" spans="7:8" ht="13.5" customHeight="1" x14ac:dyDescent="0.2">
      <c r="G844" s="3"/>
      <c r="H844" s="3"/>
    </row>
    <row r="845" spans="7:8" ht="13.5" customHeight="1" x14ac:dyDescent="0.2">
      <c r="G845" s="3"/>
      <c r="H845" s="3"/>
    </row>
    <row r="846" spans="7:8" ht="13.5" customHeight="1" x14ac:dyDescent="0.2">
      <c r="G846" s="3"/>
      <c r="H846" s="3"/>
    </row>
    <row r="847" spans="7:8" ht="13.5" customHeight="1" x14ac:dyDescent="0.2">
      <c r="G847" s="3"/>
      <c r="H847" s="3"/>
    </row>
    <row r="848" spans="7:8" ht="13.5" customHeight="1" x14ac:dyDescent="0.2">
      <c r="G848" s="3"/>
      <c r="H848" s="3"/>
    </row>
    <row r="849" spans="7:8" ht="13.5" customHeight="1" x14ac:dyDescent="0.2">
      <c r="G849" s="3"/>
      <c r="H849" s="3"/>
    </row>
    <row r="850" spans="7:8" ht="13.5" customHeight="1" x14ac:dyDescent="0.2">
      <c r="G850" s="3"/>
      <c r="H850" s="3"/>
    </row>
    <row r="851" spans="7:8" ht="13.5" customHeight="1" x14ac:dyDescent="0.2">
      <c r="G851" s="3"/>
      <c r="H851" s="3"/>
    </row>
    <row r="852" spans="7:8" ht="13.5" customHeight="1" x14ac:dyDescent="0.2">
      <c r="G852" s="3"/>
      <c r="H852" s="3"/>
    </row>
    <row r="853" spans="7:8" ht="13.5" customHeight="1" x14ac:dyDescent="0.2">
      <c r="G853" s="3"/>
      <c r="H853" s="3"/>
    </row>
    <row r="854" spans="7:8" ht="13.5" customHeight="1" x14ac:dyDescent="0.2">
      <c r="G854" s="3"/>
      <c r="H854" s="3"/>
    </row>
    <row r="855" spans="7:8" ht="13.5" customHeight="1" x14ac:dyDescent="0.2">
      <c r="G855" s="3"/>
      <c r="H855" s="3"/>
    </row>
    <row r="856" spans="7:8" ht="13.5" customHeight="1" x14ac:dyDescent="0.2">
      <c r="G856" s="3"/>
      <c r="H856" s="3"/>
    </row>
    <row r="857" spans="7:8" ht="13.5" customHeight="1" x14ac:dyDescent="0.2">
      <c r="G857" s="3"/>
      <c r="H857" s="3"/>
    </row>
    <row r="858" spans="7:8" ht="13.5" customHeight="1" x14ac:dyDescent="0.2">
      <c r="G858" s="3"/>
      <c r="H858" s="3"/>
    </row>
    <row r="859" spans="7:8" ht="13.5" customHeight="1" x14ac:dyDescent="0.2">
      <c r="G859" s="3"/>
      <c r="H859" s="3"/>
    </row>
    <row r="860" spans="7:8" ht="13.5" customHeight="1" x14ac:dyDescent="0.2">
      <c r="G860" s="3"/>
      <c r="H860" s="3"/>
    </row>
    <row r="861" spans="7:8" ht="13.5" customHeight="1" x14ac:dyDescent="0.2">
      <c r="G861" s="3"/>
      <c r="H861" s="3"/>
    </row>
    <row r="862" spans="7:8" ht="13.5" customHeight="1" x14ac:dyDescent="0.2">
      <c r="G862" s="3"/>
      <c r="H862" s="3"/>
    </row>
    <row r="863" spans="7:8" ht="13.5" customHeight="1" x14ac:dyDescent="0.2">
      <c r="G863" s="3"/>
      <c r="H863" s="3"/>
    </row>
    <row r="864" spans="7:8" ht="13.5" customHeight="1" x14ac:dyDescent="0.2">
      <c r="G864" s="3"/>
      <c r="H864" s="3"/>
    </row>
    <row r="865" spans="7:8" ht="13.5" customHeight="1" x14ac:dyDescent="0.2">
      <c r="G865" s="3"/>
      <c r="H865" s="3"/>
    </row>
    <row r="866" spans="7:8" ht="13.5" customHeight="1" x14ac:dyDescent="0.2">
      <c r="G866" s="3"/>
      <c r="H866" s="3"/>
    </row>
    <row r="867" spans="7:8" ht="13.5" customHeight="1" x14ac:dyDescent="0.2">
      <c r="G867" s="3"/>
      <c r="H867" s="3"/>
    </row>
    <row r="868" spans="7:8" ht="13.5" customHeight="1" x14ac:dyDescent="0.2">
      <c r="G868" s="3"/>
      <c r="H868" s="3"/>
    </row>
    <row r="869" spans="7:8" ht="13.5" customHeight="1" x14ac:dyDescent="0.2">
      <c r="G869" s="3"/>
      <c r="H869" s="3"/>
    </row>
    <row r="870" spans="7:8" ht="13.5" customHeight="1" x14ac:dyDescent="0.2">
      <c r="G870" s="3"/>
      <c r="H870" s="3"/>
    </row>
    <row r="871" spans="7:8" ht="13.5" customHeight="1" x14ac:dyDescent="0.2">
      <c r="G871" s="3"/>
      <c r="H871" s="3"/>
    </row>
    <row r="872" spans="7:8" ht="13.5" customHeight="1" x14ac:dyDescent="0.2">
      <c r="G872" s="3"/>
      <c r="H872" s="3"/>
    </row>
    <row r="873" spans="7:8" ht="13.5" customHeight="1" x14ac:dyDescent="0.2">
      <c r="G873" s="3"/>
      <c r="H873" s="3"/>
    </row>
    <row r="874" spans="7:8" ht="13.5" customHeight="1" x14ac:dyDescent="0.2">
      <c r="G874" s="3"/>
      <c r="H874" s="3"/>
    </row>
    <row r="875" spans="7:8" ht="13.5" customHeight="1" x14ac:dyDescent="0.2">
      <c r="G875" s="3"/>
      <c r="H875" s="3"/>
    </row>
    <row r="876" spans="7:8" ht="13.5" customHeight="1" x14ac:dyDescent="0.2">
      <c r="G876" s="3"/>
      <c r="H876" s="3"/>
    </row>
    <row r="877" spans="7:8" ht="13.5" customHeight="1" x14ac:dyDescent="0.2">
      <c r="G877" s="3"/>
      <c r="H877" s="3"/>
    </row>
    <row r="878" spans="7:8" ht="13.5" customHeight="1" x14ac:dyDescent="0.2">
      <c r="G878" s="3"/>
      <c r="H878" s="3"/>
    </row>
    <row r="879" spans="7:8" ht="13.5" customHeight="1" x14ac:dyDescent="0.2">
      <c r="G879" s="3"/>
      <c r="H879" s="3"/>
    </row>
    <row r="880" spans="7:8" ht="13.5" customHeight="1" x14ac:dyDescent="0.2">
      <c r="G880" s="3"/>
      <c r="H880" s="3"/>
    </row>
    <row r="881" spans="7:8" ht="13.5" customHeight="1" x14ac:dyDescent="0.2">
      <c r="G881" s="3"/>
      <c r="H881" s="3"/>
    </row>
    <row r="882" spans="7:8" ht="13.5" customHeight="1" x14ac:dyDescent="0.2">
      <c r="G882" s="3"/>
      <c r="H882" s="3"/>
    </row>
    <row r="883" spans="7:8" ht="13.5" customHeight="1" x14ac:dyDescent="0.2">
      <c r="G883" s="3"/>
      <c r="H883" s="3"/>
    </row>
    <row r="884" spans="7:8" ht="13.5" customHeight="1" x14ac:dyDescent="0.2">
      <c r="G884" s="3"/>
      <c r="H884" s="3"/>
    </row>
    <row r="885" spans="7:8" ht="13.5" customHeight="1" x14ac:dyDescent="0.2">
      <c r="G885" s="3"/>
      <c r="H885" s="3"/>
    </row>
    <row r="886" spans="7:8" ht="13.5" customHeight="1" x14ac:dyDescent="0.2">
      <c r="G886" s="3"/>
      <c r="H886" s="3"/>
    </row>
    <row r="887" spans="7:8" ht="13.5" customHeight="1" x14ac:dyDescent="0.2">
      <c r="G887" s="3"/>
      <c r="H887" s="3"/>
    </row>
    <row r="888" spans="7:8" ht="13.5" customHeight="1" x14ac:dyDescent="0.2">
      <c r="G888" s="3"/>
      <c r="H888" s="3"/>
    </row>
    <row r="889" spans="7:8" x14ac:dyDescent="0.2">
      <c r="G889" s="3"/>
      <c r="H889" s="3"/>
    </row>
    <row r="890" spans="7:8" x14ac:dyDescent="0.2">
      <c r="G890" s="3"/>
      <c r="H890" s="3"/>
    </row>
    <row r="891" spans="7:8" x14ac:dyDescent="0.2">
      <c r="G891" s="3"/>
      <c r="H891" s="3"/>
    </row>
    <row r="892" spans="7:8" x14ac:dyDescent="0.2">
      <c r="G892" s="3"/>
      <c r="H892" s="3"/>
    </row>
    <row r="893" spans="7:8" x14ac:dyDescent="0.2">
      <c r="G893" s="3"/>
      <c r="H893" s="3"/>
    </row>
    <row r="894" spans="7:8" x14ac:dyDescent="0.2">
      <c r="G894" s="3"/>
      <c r="H894" s="3"/>
    </row>
    <row r="895" spans="7:8" x14ac:dyDescent="0.2">
      <c r="G895" s="3"/>
      <c r="H895" s="3"/>
    </row>
    <row r="896" spans="7:8" x14ac:dyDescent="0.2">
      <c r="G896" s="3"/>
      <c r="H896" s="3"/>
    </row>
    <row r="897" spans="7:8" x14ac:dyDescent="0.2">
      <c r="G897" s="3"/>
      <c r="H897" s="3"/>
    </row>
    <row r="898" spans="7:8" x14ac:dyDescent="0.2">
      <c r="G898" s="3"/>
      <c r="H898" s="3"/>
    </row>
    <row r="899" spans="7:8" x14ac:dyDescent="0.2">
      <c r="G899" s="3"/>
      <c r="H899" s="3"/>
    </row>
    <row r="900" spans="7:8" x14ac:dyDescent="0.2">
      <c r="G900" s="3"/>
      <c r="H900" s="3"/>
    </row>
    <row r="901" spans="7:8" x14ac:dyDescent="0.2">
      <c r="G901" s="3"/>
      <c r="H901" s="3"/>
    </row>
    <row r="902" spans="7:8" x14ac:dyDescent="0.2">
      <c r="G902" s="3"/>
      <c r="H902" s="3"/>
    </row>
    <row r="903" spans="7:8" x14ac:dyDescent="0.2">
      <c r="G903" s="3"/>
      <c r="H903" s="3"/>
    </row>
    <row r="904" spans="7:8" x14ac:dyDescent="0.2">
      <c r="G904" s="3"/>
      <c r="H904" s="3"/>
    </row>
    <row r="905" spans="7:8" x14ac:dyDescent="0.2">
      <c r="G905" s="3"/>
      <c r="H905" s="3"/>
    </row>
    <row r="906" spans="7:8" x14ac:dyDescent="0.2">
      <c r="G906" s="3"/>
      <c r="H906" s="3"/>
    </row>
    <row r="907" spans="7:8" x14ac:dyDescent="0.2">
      <c r="G907" s="3"/>
      <c r="H907" s="3"/>
    </row>
    <row r="908" spans="7:8" x14ac:dyDescent="0.2">
      <c r="G908" s="3"/>
      <c r="H908" s="3"/>
    </row>
    <row r="909" spans="7:8" x14ac:dyDescent="0.2">
      <c r="G909" s="3"/>
      <c r="H909" s="3"/>
    </row>
    <row r="910" spans="7:8" x14ac:dyDescent="0.2">
      <c r="G910" s="3"/>
      <c r="H910" s="3"/>
    </row>
    <row r="911" spans="7:8" x14ac:dyDescent="0.2">
      <c r="G911" s="3"/>
      <c r="H911" s="3"/>
    </row>
    <row r="912" spans="7:8" x14ac:dyDescent="0.2">
      <c r="G912" s="3"/>
      <c r="H912" s="3"/>
    </row>
    <row r="913" spans="7:8" x14ac:dyDescent="0.2">
      <c r="G913" s="3"/>
      <c r="H913" s="3"/>
    </row>
    <row r="914" spans="7:8" x14ac:dyDescent="0.2">
      <c r="G914" s="3"/>
      <c r="H914" s="3"/>
    </row>
    <row r="915" spans="7:8" x14ac:dyDescent="0.2">
      <c r="G915" s="3"/>
      <c r="H915" s="3"/>
    </row>
    <row r="916" spans="7:8" x14ac:dyDescent="0.2">
      <c r="G916" s="3"/>
      <c r="H916" s="3"/>
    </row>
    <row r="917" spans="7:8" x14ac:dyDescent="0.2">
      <c r="G917" s="3"/>
      <c r="H917" s="3"/>
    </row>
    <row r="918" spans="7:8" x14ac:dyDescent="0.2">
      <c r="G918" s="3"/>
      <c r="H918" s="3"/>
    </row>
    <row r="919" spans="7:8" x14ac:dyDescent="0.2">
      <c r="G919" s="3"/>
      <c r="H919" s="3"/>
    </row>
    <row r="920" spans="7:8" x14ac:dyDescent="0.2">
      <c r="G920" s="3"/>
      <c r="H920" s="3"/>
    </row>
    <row r="921" spans="7:8" x14ac:dyDescent="0.2">
      <c r="G921" s="3"/>
      <c r="H921" s="3"/>
    </row>
    <row r="922" spans="7:8" x14ac:dyDescent="0.2">
      <c r="G922" s="3"/>
      <c r="H922" s="3"/>
    </row>
    <row r="923" spans="7:8" x14ac:dyDescent="0.2">
      <c r="G923" s="3"/>
      <c r="H923" s="3"/>
    </row>
    <row r="924" spans="7:8" x14ac:dyDescent="0.2">
      <c r="G924" s="3"/>
      <c r="H924" s="3"/>
    </row>
    <row r="925" spans="7:8" x14ac:dyDescent="0.2">
      <c r="G925" s="3"/>
      <c r="H925" s="3"/>
    </row>
    <row r="926" spans="7:8" x14ac:dyDescent="0.2">
      <c r="G926" s="3"/>
      <c r="H926" s="3"/>
    </row>
    <row r="927" spans="7:8" x14ac:dyDescent="0.2">
      <c r="G927" s="3"/>
      <c r="H927" s="3"/>
    </row>
    <row r="928" spans="7:8" x14ac:dyDescent="0.2">
      <c r="G928" s="3"/>
      <c r="H928" s="3"/>
    </row>
    <row r="929" spans="7:8" x14ac:dyDescent="0.2">
      <c r="G929" s="3"/>
      <c r="H929" s="3"/>
    </row>
    <row r="930" spans="7:8" x14ac:dyDescent="0.2">
      <c r="G930" s="3"/>
      <c r="H930" s="3"/>
    </row>
    <row r="931" spans="7:8" x14ac:dyDescent="0.2">
      <c r="G931" s="3"/>
      <c r="H931" s="3"/>
    </row>
    <row r="932" spans="7:8" x14ac:dyDescent="0.2">
      <c r="G932" s="3"/>
      <c r="H932" s="3"/>
    </row>
    <row r="933" spans="7:8" x14ac:dyDescent="0.2">
      <c r="G933" s="3"/>
      <c r="H933" s="3"/>
    </row>
    <row r="934" spans="7:8" x14ac:dyDescent="0.2">
      <c r="G934" s="3"/>
      <c r="H934" s="3"/>
    </row>
    <row r="935" spans="7:8" x14ac:dyDescent="0.2">
      <c r="G935" s="3"/>
      <c r="H935" s="3"/>
    </row>
    <row r="936" spans="7:8" x14ac:dyDescent="0.2">
      <c r="G936" s="3"/>
      <c r="H936" s="3"/>
    </row>
    <row r="937" spans="7:8" x14ac:dyDescent="0.2">
      <c r="G937" s="3"/>
      <c r="H937" s="3"/>
    </row>
    <row r="938" spans="7:8" x14ac:dyDescent="0.2">
      <c r="G938" s="3"/>
      <c r="H938" s="3"/>
    </row>
    <row r="939" spans="7:8" x14ac:dyDescent="0.2">
      <c r="G939" s="3"/>
      <c r="H939" s="3"/>
    </row>
    <row r="940" spans="7:8" x14ac:dyDescent="0.2">
      <c r="G940" s="3"/>
      <c r="H940" s="3"/>
    </row>
    <row r="941" spans="7:8" x14ac:dyDescent="0.2">
      <c r="G941" s="3"/>
      <c r="H941" s="3"/>
    </row>
    <row r="942" spans="7:8" x14ac:dyDescent="0.2">
      <c r="G942" s="3"/>
      <c r="H942" s="3"/>
    </row>
    <row r="943" spans="7:8" x14ac:dyDescent="0.2">
      <c r="G943" s="3"/>
      <c r="H943" s="3"/>
    </row>
    <row r="944" spans="7:8" x14ac:dyDescent="0.2">
      <c r="G944" s="3"/>
      <c r="H944" s="3"/>
    </row>
    <row r="945" spans="7:8" x14ac:dyDescent="0.2">
      <c r="G945" s="3"/>
      <c r="H945" s="3"/>
    </row>
    <row r="946" spans="7:8" x14ac:dyDescent="0.2">
      <c r="G946" s="3"/>
      <c r="H946" s="3"/>
    </row>
    <row r="947" spans="7:8" x14ac:dyDescent="0.2">
      <c r="G947" s="3"/>
      <c r="H947" s="3"/>
    </row>
    <row r="948" spans="7:8" x14ac:dyDescent="0.2">
      <c r="G948" s="3"/>
      <c r="H948" s="3"/>
    </row>
    <row r="949" spans="7:8" x14ac:dyDescent="0.2">
      <c r="G949" s="3"/>
      <c r="H949" s="3"/>
    </row>
    <row r="950" spans="7:8" x14ac:dyDescent="0.2">
      <c r="G950" s="3"/>
      <c r="H950" s="3"/>
    </row>
    <row r="951" spans="7:8" x14ac:dyDescent="0.2">
      <c r="G951" s="3"/>
      <c r="H951" s="3"/>
    </row>
    <row r="952" spans="7:8" x14ac:dyDescent="0.2">
      <c r="G952" s="3"/>
      <c r="H952" s="3"/>
    </row>
    <row r="953" spans="7:8" x14ac:dyDescent="0.2">
      <c r="G953" s="3"/>
      <c r="H953" s="3"/>
    </row>
    <row r="954" spans="7:8" x14ac:dyDescent="0.2">
      <c r="G954" s="3"/>
      <c r="H954" s="3"/>
    </row>
    <row r="955" spans="7:8" x14ac:dyDescent="0.2">
      <c r="G955" s="3"/>
      <c r="H955" s="3"/>
    </row>
    <row r="956" spans="7:8" x14ac:dyDescent="0.2">
      <c r="G956" s="3"/>
      <c r="H956" s="3"/>
    </row>
    <row r="957" spans="7:8" x14ac:dyDescent="0.2">
      <c r="G957" s="3"/>
      <c r="H957" s="3"/>
    </row>
    <row r="958" spans="7:8" x14ac:dyDescent="0.2">
      <c r="G958" s="3"/>
      <c r="H958" s="3"/>
    </row>
    <row r="959" spans="7:8" x14ac:dyDescent="0.2">
      <c r="G959" s="3"/>
      <c r="H959" s="3"/>
    </row>
    <row r="960" spans="7:8" x14ac:dyDescent="0.2">
      <c r="G960" s="3"/>
      <c r="H960" s="3"/>
    </row>
    <row r="961" spans="7:8" x14ac:dyDescent="0.2">
      <c r="G961" s="3"/>
      <c r="H961" s="3"/>
    </row>
    <row r="962" spans="7:8" x14ac:dyDescent="0.2">
      <c r="G962" s="3"/>
      <c r="H962" s="3"/>
    </row>
    <row r="963" spans="7:8" x14ac:dyDescent="0.2">
      <c r="G963" s="3"/>
      <c r="H963" s="3"/>
    </row>
    <row r="964" spans="7:8" x14ac:dyDescent="0.2">
      <c r="G964" s="3"/>
      <c r="H964" s="3"/>
    </row>
    <row r="965" spans="7:8" x14ac:dyDescent="0.2">
      <c r="G965" s="3"/>
      <c r="H965" s="3"/>
    </row>
    <row r="966" spans="7:8" x14ac:dyDescent="0.2">
      <c r="G966" s="3"/>
      <c r="H966" s="3"/>
    </row>
    <row r="967" spans="7:8" x14ac:dyDescent="0.2">
      <c r="G967" s="3"/>
      <c r="H967" s="3"/>
    </row>
    <row r="968" spans="7:8" x14ac:dyDescent="0.2">
      <c r="G968" s="3"/>
      <c r="H968" s="3"/>
    </row>
    <row r="969" spans="7:8" x14ac:dyDescent="0.2">
      <c r="G969" s="3"/>
      <c r="H969" s="3"/>
    </row>
    <row r="970" spans="7:8" x14ac:dyDescent="0.2">
      <c r="G970" s="3"/>
      <c r="H970" s="3"/>
    </row>
    <row r="971" spans="7:8" x14ac:dyDescent="0.2">
      <c r="G971" s="3"/>
      <c r="H971" s="3"/>
    </row>
    <row r="972" spans="7:8" x14ac:dyDescent="0.2">
      <c r="G972" s="3"/>
      <c r="H972" s="3"/>
    </row>
    <row r="973" spans="7:8" x14ac:dyDescent="0.2">
      <c r="G973" s="3"/>
      <c r="H973" s="3"/>
    </row>
    <row r="974" spans="7:8" x14ac:dyDescent="0.2">
      <c r="G974" s="3"/>
      <c r="H974" s="3"/>
    </row>
    <row r="975" spans="7:8" x14ac:dyDescent="0.2">
      <c r="G975" s="3"/>
      <c r="H975" s="3"/>
    </row>
    <row r="976" spans="7:8" x14ac:dyDescent="0.2">
      <c r="G976" s="3"/>
      <c r="H976" s="3"/>
    </row>
    <row r="977" spans="7:8" x14ac:dyDescent="0.2">
      <c r="G977" s="3"/>
      <c r="H977" s="3"/>
    </row>
    <row r="978" spans="7:8" x14ac:dyDescent="0.2">
      <c r="G978" s="3"/>
      <c r="H978" s="3"/>
    </row>
    <row r="979" spans="7:8" x14ac:dyDescent="0.2">
      <c r="G979" s="3"/>
      <c r="H979" s="3"/>
    </row>
    <row r="980" spans="7:8" x14ac:dyDescent="0.2">
      <c r="G980" s="3"/>
      <c r="H980" s="3"/>
    </row>
    <row r="981" spans="7:8" x14ac:dyDescent="0.2">
      <c r="G981" s="3"/>
      <c r="H981" s="3"/>
    </row>
    <row r="982" spans="7:8" x14ac:dyDescent="0.2">
      <c r="G982" s="3"/>
      <c r="H982" s="3"/>
    </row>
    <row r="983" spans="7:8" x14ac:dyDescent="0.2">
      <c r="G983" s="3"/>
      <c r="H983" s="3"/>
    </row>
    <row r="984" spans="7:8" x14ac:dyDescent="0.2">
      <c r="G984" s="3"/>
      <c r="H984" s="3"/>
    </row>
    <row r="985" spans="7:8" x14ac:dyDescent="0.2">
      <c r="G985" s="3"/>
      <c r="H985" s="3"/>
    </row>
    <row r="986" spans="7:8" x14ac:dyDescent="0.2">
      <c r="G986" s="3"/>
      <c r="H986" s="3"/>
    </row>
    <row r="987" spans="7:8" x14ac:dyDescent="0.2">
      <c r="G987" s="3"/>
      <c r="H987" s="3"/>
    </row>
    <row r="988" spans="7:8" x14ac:dyDescent="0.2">
      <c r="G988" s="3"/>
      <c r="H988" s="3"/>
    </row>
    <row r="989" spans="7:8" x14ac:dyDescent="0.2">
      <c r="G989" s="3"/>
      <c r="H989" s="3"/>
    </row>
    <row r="990" spans="7:8" x14ac:dyDescent="0.2">
      <c r="G990" s="3"/>
      <c r="H990" s="3"/>
    </row>
    <row r="991" spans="7:8" x14ac:dyDescent="0.2">
      <c r="G991" s="3"/>
      <c r="H991" s="3"/>
    </row>
    <row r="992" spans="7:8" x14ac:dyDescent="0.2">
      <c r="G992" s="3"/>
      <c r="H992" s="3"/>
    </row>
    <row r="993" spans="7:8" x14ac:dyDescent="0.2">
      <c r="G993" s="3"/>
      <c r="H993" s="3"/>
    </row>
    <row r="994" spans="7:8" x14ac:dyDescent="0.2">
      <c r="G994" s="3"/>
      <c r="H994" s="3"/>
    </row>
    <row r="995" spans="7:8" x14ac:dyDescent="0.2">
      <c r="G995" s="3"/>
      <c r="H995" s="3"/>
    </row>
    <row r="996" spans="7:8" x14ac:dyDescent="0.2">
      <c r="G996" s="3"/>
      <c r="H996" s="3"/>
    </row>
    <row r="997" spans="7:8" x14ac:dyDescent="0.2">
      <c r="G997" s="3"/>
      <c r="H997" s="3"/>
    </row>
    <row r="998" spans="7:8" x14ac:dyDescent="0.2">
      <c r="G998" s="3"/>
      <c r="H998" s="3"/>
    </row>
    <row r="999" spans="7:8" x14ac:dyDescent="0.2">
      <c r="G999" s="3"/>
      <c r="H999" s="3"/>
    </row>
    <row r="1000" spans="7:8" x14ac:dyDescent="0.2">
      <c r="G1000" s="3"/>
      <c r="H1000" s="3"/>
    </row>
    <row r="1001" spans="7:8" x14ac:dyDescent="0.2">
      <c r="G1001" s="3"/>
      <c r="H1001" s="3"/>
    </row>
    <row r="1002" spans="7:8" x14ac:dyDescent="0.2">
      <c r="G1002" s="3"/>
      <c r="H1002" s="3"/>
    </row>
    <row r="1003" spans="7:8" x14ac:dyDescent="0.2">
      <c r="G1003" s="3"/>
      <c r="H1003" s="3"/>
    </row>
    <row r="1004" spans="7:8" x14ac:dyDescent="0.2">
      <c r="G1004" s="3"/>
      <c r="H1004" s="3"/>
    </row>
    <row r="1005" spans="7:8" x14ac:dyDescent="0.2">
      <c r="G1005" s="3"/>
      <c r="H1005" s="3"/>
    </row>
    <row r="1006" spans="7:8" x14ac:dyDescent="0.2">
      <c r="G1006" s="3"/>
      <c r="H1006" s="3"/>
    </row>
    <row r="1007" spans="7:8" x14ac:dyDescent="0.2">
      <c r="G1007" s="3"/>
      <c r="H1007" s="3"/>
    </row>
    <row r="1008" spans="7:8" x14ac:dyDescent="0.2">
      <c r="G1008" s="3"/>
      <c r="H1008" s="3"/>
    </row>
    <row r="1009" spans="7:8" x14ac:dyDescent="0.2">
      <c r="G1009" s="3"/>
      <c r="H1009" s="3"/>
    </row>
    <row r="1010" spans="7:8" x14ac:dyDescent="0.2">
      <c r="G1010" s="3"/>
      <c r="H1010" s="3"/>
    </row>
    <row r="1011" spans="7:8" x14ac:dyDescent="0.2">
      <c r="G1011" s="3"/>
      <c r="H1011" s="3"/>
    </row>
    <row r="1012" spans="7:8" x14ac:dyDescent="0.2">
      <c r="G1012" s="3"/>
      <c r="H1012" s="3"/>
    </row>
    <row r="1013" spans="7:8" x14ac:dyDescent="0.2">
      <c r="G1013" s="3"/>
      <c r="H1013" s="3"/>
    </row>
    <row r="1014" spans="7:8" x14ac:dyDescent="0.2">
      <c r="G1014" s="3"/>
      <c r="H1014" s="3"/>
    </row>
    <row r="1015" spans="7:8" x14ac:dyDescent="0.2">
      <c r="G1015" s="3"/>
      <c r="H1015" s="3"/>
    </row>
    <row r="1016" spans="7:8" x14ac:dyDescent="0.2">
      <c r="G1016" s="3"/>
      <c r="H1016" s="3"/>
    </row>
    <row r="1017" spans="7:8" x14ac:dyDescent="0.2">
      <c r="G1017" s="3"/>
      <c r="H1017" s="3"/>
    </row>
    <row r="1018" spans="7:8" x14ac:dyDescent="0.2">
      <c r="G1018" s="3"/>
      <c r="H1018" s="3"/>
    </row>
    <row r="1019" spans="7:8" x14ac:dyDescent="0.2">
      <c r="G1019" s="3"/>
      <c r="H1019" s="3"/>
    </row>
    <row r="1020" spans="7:8" x14ac:dyDescent="0.2">
      <c r="G1020" s="3"/>
      <c r="H1020" s="3"/>
    </row>
    <row r="1021" spans="7:8" x14ac:dyDescent="0.2">
      <c r="G1021" s="3"/>
      <c r="H1021" s="3"/>
    </row>
    <row r="1022" spans="7:8" x14ac:dyDescent="0.2">
      <c r="G1022" s="3"/>
      <c r="H1022" s="3"/>
    </row>
    <row r="1023" spans="7:8" x14ac:dyDescent="0.2">
      <c r="G1023" s="3"/>
      <c r="H1023" s="3"/>
    </row>
    <row r="1024" spans="7:8" x14ac:dyDescent="0.2">
      <c r="G1024" s="3"/>
      <c r="H1024" s="3"/>
    </row>
    <row r="1025" spans="7:8" x14ac:dyDescent="0.2">
      <c r="G1025" s="3"/>
      <c r="H1025" s="3"/>
    </row>
    <row r="1026" spans="7:8" x14ac:dyDescent="0.2">
      <c r="G1026" s="3"/>
      <c r="H1026" s="3"/>
    </row>
    <row r="1027" spans="7:8" x14ac:dyDescent="0.2">
      <c r="G1027" s="3"/>
      <c r="H1027" s="3"/>
    </row>
    <row r="1028" spans="7:8" x14ac:dyDescent="0.2">
      <c r="G1028" s="3"/>
      <c r="H1028" s="3"/>
    </row>
    <row r="1029" spans="7:8" x14ac:dyDescent="0.2">
      <c r="G1029" s="3"/>
      <c r="H1029" s="3"/>
    </row>
    <row r="1030" spans="7:8" x14ac:dyDescent="0.2">
      <c r="G1030" s="3"/>
      <c r="H1030" s="3"/>
    </row>
    <row r="1031" spans="7:8" x14ac:dyDescent="0.2">
      <c r="G1031" s="3"/>
      <c r="H1031" s="3"/>
    </row>
    <row r="1032" spans="7:8" x14ac:dyDescent="0.2">
      <c r="G1032" s="3"/>
      <c r="H1032" s="3"/>
    </row>
    <row r="1033" spans="7:8" x14ac:dyDescent="0.2">
      <c r="G1033" s="3"/>
      <c r="H1033" s="3"/>
    </row>
    <row r="1034" spans="7:8" x14ac:dyDescent="0.2">
      <c r="G1034" s="3"/>
      <c r="H1034" s="3"/>
    </row>
    <row r="1035" spans="7:8" x14ac:dyDescent="0.2">
      <c r="G1035" s="3"/>
      <c r="H1035" s="3"/>
    </row>
    <row r="1036" spans="7:8" x14ac:dyDescent="0.2">
      <c r="G1036" s="3"/>
      <c r="H1036" s="3"/>
    </row>
    <row r="1037" spans="7:8" x14ac:dyDescent="0.2">
      <c r="G1037" s="3"/>
      <c r="H1037" s="3"/>
    </row>
    <row r="1038" spans="7:8" x14ac:dyDescent="0.2">
      <c r="G1038" s="3"/>
      <c r="H1038" s="3"/>
    </row>
    <row r="1039" spans="7:8" x14ac:dyDescent="0.2">
      <c r="G1039" s="3"/>
      <c r="H1039" s="3"/>
    </row>
    <row r="1040" spans="7:8" x14ac:dyDescent="0.2">
      <c r="G1040" s="3"/>
      <c r="H1040" s="3"/>
    </row>
    <row r="1041" spans="7:8" x14ac:dyDescent="0.2">
      <c r="G1041" s="3"/>
      <c r="H1041" s="3"/>
    </row>
    <row r="1042" spans="7:8" x14ac:dyDescent="0.2">
      <c r="G1042" s="3"/>
      <c r="H1042" s="3"/>
    </row>
    <row r="1043" spans="7:8" x14ac:dyDescent="0.2">
      <c r="G1043" s="3"/>
      <c r="H1043" s="3"/>
    </row>
    <row r="1044" spans="7:8" x14ac:dyDescent="0.2">
      <c r="G1044" s="3"/>
      <c r="H1044" s="3"/>
    </row>
    <row r="1045" spans="7:8" x14ac:dyDescent="0.2">
      <c r="G1045" s="3"/>
      <c r="H1045" s="3"/>
    </row>
    <row r="1046" spans="7:8" x14ac:dyDescent="0.2">
      <c r="G1046" s="3"/>
      <c r="H1046" s="3"/>
    </row>
    <row r="1047" spans="7:8" x14ac:dyDescent="0.2">
      <c r="G1047" s="3"/>
      <c r="H1047" s="3"/>
    </row>
    <row r="1048" spans="7:8" x14ac:dyDescent="0.2">
      <c r="G1048" s="3"/>
      <c r="H1048" s="3"/>
    </row>
    <row r="1049" spans="7:8" x14ac:dyDescent="0.2">
      <c r="G1049" s="3"/>
      <c r="H1049" s="3"/>
    </row>
    <row r="1050" spans="7:8" x14ac:dyDescent="0.2">
      <c r="G1050" s="3"/>
      <c r="H1050" s="3"/>
    </row>
    <row r="1051" spans="7:8" x14ac:dyDescent="0.2">
      <c r="G1051" s="3"/>
      <c r="H1051" s="3"/>
    </row>
    <row r="1052" spans="7:8" x14ac:dyDescent="0.2">
      <c r="G1052" s="3"/>
      <c r="H1052" s="3"/>
    </row>
    <row r="1053" spans="7:8" x14ac:dyDescent="0.2">
      <c r="G1053" s="3"/>
      <c r="H1053" s="3"/>
    </row>
    <row r="1054" spans="7:8" x14ac:dyDescent="0.2">
      <c r="G1054" s="3"/>
      <c r="H1054" s="3"/>
    </row>
    <row r="1055" spans="7:8" x14ac:dyDescent="0.2">
      <c r="G1055" s="3"/>
      <c r="H1055" s="3"/>
    </row>
    <row r="1056" spans="7:8" x14ac:dyDescent="0.2">
      <c r="G1056" s="3"/>
      <c r="H1056" s="3"/>
    </row>
    <row r="1057" spans="7:8" x14ac:dyDescent="0.2">
      <c r="G1057" s="3"/>
      <c r="H1057" s="3"/>
    </row>
    <row r="1058" spans="7:8" x14ac:dyDescent="0.2">
      <c r="G1058" s="3"/>
      <c r="H1058" s="3"/>
    </row>
    <row r="1059" spans="7:8" x14ac:dyDescent="0.2">
      <c r="G1059" s="3"/>
      <c r="H1059" s="3"/>
    </row>
    <row r="1060" spans="7:8" x14ac:dyDescent="0.2">
      <c r="G1060" s="3"/>
      <c r="H1060" s="3"/>
    </row>
    <row r="1061" spans="7:8" x14ac:dyDescent="0.2">
      <c r="G1061" s="3"/>
      <c r="H1061" s="3"/>
    </row>
    <row r="1062" spans="7:8" x14ac:dyDescent="0.2">
      <c r="G1062" s="3"/>
      <c r="H1062" s="3"/>
    </row>
    <row r="1063" spans="7:8" x14ac:dyDescent="0.2">
      <c r="G1063" s="3"/>
      <c r="H1063" s="3"/>
    </row>
    <row r="1064" spans="7:8" x14ac:dyDescent="0.2">
      <c r="G1064" s="3"/>
      <c r="H1064" s="3"/>
    </row>
    <row r="1065" spans="7:8" x14ac:dyDescent="0.2">
      <c r="G1065" s="3"/>
      <c r="H1065" s="3"/>
    </row>
    <row r="1066" spans="7:8" x14ac:dyDescent="0.2">
      <c r="G1066" s="3"/>
      <c r="H1066" s="3"/>
    </row>
    <row r="1067" spans="7:8" x14ac:dyDescent="0.2">
      <c r="G1067" s="3"/>
      <c r="H1067" s="3"/>
    </row>
    <row r="1068" spans="7:8" x14ac:dyDescent="0.2">
      <c r="G1068" s="3"/>
      <c r="H1068" s="3"/>
    </row>
    <row r="1069" spans="7:8" x14ac:dyDescent="0.2">
      <c r="G1069" s="3"/>
      <c r="H1069" s="3"/>
    </row>
    <row r="1070" spans="7:8" x14ac:dyDescent="0.2">
      <c r="G1070" s="3"/>
      <c r="H1070" s="3"/>
    </row>
    <row r="1071" spans="7:8" x14ac:dyDescent="0.2">
      <c r="G1071" s="3"/>
      <c r="H1071" s="3"/>
    </row>
    <row r="1072" spans="7:8" x14ac:dyDescent="0.2">
      <c r="G1072" s="3"/>
      <c r="H1072" s="3"/>
    </row>
    <row r="1073" spans="7:8" x14ac:dyDescent="0.2">
      <c r="G1073" s="3"/>
      <c r="H1073" s="3"/>
    </row>
    <row r="1074" spans="7:8" x14ac:dyDescent="0.2">
      <c r="G1074" s="3"/>
      <c r="H1074" s="3"/>
    </row>
    <row r="1075" spans="7:8" x14ac:dyDescent="0.2">
      <c r="G1075" s="3"/>
      <c r="H1075" s="3"/>
    </row>
    <row r="1076" spans="7:8" x14ac:dyDescent="0.2">
      <c r="G1076" s="3"/>
      <c r="H1076" s="3"/>
    </row>
    <row r="1077" spans="7:8" x14ac:dyDescent="0.2">
      <c r="G1077" s="3"/>
      <c r="H1077" s="3"/>
    </row>
    <row r="1078" spans="7:8" x14ac:dyDescent="0.2">
      <c r="G1078" s="3"/>
      <c r="H1078" s="3"/>
    </row>
    <row r="1079" spans="7:8" x14ac:dyDescent="0.2">
      <c r="G1079" s="3"/>
      <c r="H1079" s="3"/>
    </row>
    <row r="1080" spans="7:8" x14ac:dyDescent="0.2">
      <c r="G1080" s="3"/>
      <c r="H1080" s="3"/>
    </row>
    <row r="1081" spans="7:8" x14ac:dyDescent="0.2">
      <c r="G1081" s="3"/>
      <c r="H1081" s="3"/>
    </row>
    <row r="1082" spans="7:8" x14ac:dyDescent="0.2">
      <c r="G1082" s="3"/>
      <c r="H1082" s="3"/>
    </row>
    <row r="1083" spans="7:8" x14ac:dyDescent="0.2">
      <c r="G1083" s="3"/>
      <c r="H1083" s="3"/>
    </row>
    <row r="1084" spans="7:8" x14ac:dyDescent="0.2">
      <c r="G1084" s="3"/>
      <c r="H1084" s="3"/>
    </row>
    <row r="1085" spans="7:8" x14ac:dyDescent="0.2">
      <c r="G1085" s="3"/>
      <c r="H1085" s="3"/>
    </row>
    <row r="1086" spans="7:8" x14ac:dyDescent="0.2">
      <c r="G1086" s="3"/>
      <c r="H1086" s="3"/>
    </row>
    <row r="1087" spans="7:8" x14ac:dyDescent="0.2">
      <c r="G1087" s="3"/>
      <c r="H1087" s="3"/>
    </row>
    <row r="1088" spans="7:8" x14ac:dyDescent="0.2">
      <c r="G1088" s="3"/>
      <c r="H1088" s="3"/>
    </row>
    <row r="1089" spans="7:8" x14ac:dyDescent="0.2">
      <c r="G1089" s="3"/>
      <c r="H1089" s="3"/>
    </row>
    <row r="1090" spans="7:8" x14ac:dyDescent="0.2">
      <c r="G1090" s="3"/>
      <c r="H1090" s="3"/>
    </row>
    <row r="1091" spans="7:8" x14ac:dyDescent="0.2">
      <c r="G1091" s="3"/>
      <c r="H1091" s="3"/>
    </row>
    <row r="1092" spans="7:8" x14ac:dyDescent="0.2">
      <c r="G1092" s="3"/>
      <c r="H1092" s="3"/>
    </row>
    <row r="1093" spans="7:8" x14ac:dyDescent="0.2">
      <c r="G1093" s="3"/>
      <c r="H1093" s="3"/>
    </row>
    <row r="1094" spans="7:8" x14ac:dyDescent="0.2">
      <c r="G1094" s="3"/>
      <c r="H1094" s="3"/>
    </row>
    <row r="1095" spans="7:8" x14ac:dyDescent="0.2">
      <c r="G1095" s="3"/>
      <c r="H1095" s="3"/>
    </row>
    <row r="1096" spans="7:8" x14ac:dyDescent="0.2">
      <c r="G1096" s="3"/>
      <c r="H1096" s="3"/>
    </row>
    <row r="1097" spans="7:8" x14ac:dyDescent="0.2">
      <c r="G1097" s="3"/>
      <c r="H1097" s="3"/>
    </row>
    <row r="1098" spans="7:8" x14ac:dyDescent="0.2">
      <c r="G1098" s="3"/>
      <c r="H1098" s="3"/>
    </row>
    <row r="1099" spans="7:8" x14ac:dyDescent="0.2">
      <c r="G1099" s="3"/>
      <c r="H1099" s="3"/>
    </row>
    <row r="1100" spans="7:8" x14ac:dyDescent="0.2">
      <c r="G1100" s="3"/>
      <c r="H1100" s="3"/>
    </row>
    <row r="1101" spans="7:8" x14ac:dyDescent="0.2">
      <c r="G1101" s="3"/>
      <c r="H1101" s="3"/>
    </row>
    <row r="1102" spans="7:8" x14ac:dyDescent="0.2">
      <c r="G1102" s="3"/>
      <c r="H1102" s="3"/>
    </row>
    <row r="1103" spans="7:8" x14ac:dyDescent="0.2">
      <c r="G1103" s="3"/>
      <c r="H1103" s="3"/>
    </row>
    <row r="1104" spans="7:8" x14ac:dyDescent="0.2">
      <c r="G1104" s="3"/>
      <c r="H1104" s="3"/>
    </row>
    <row r="1105" spans="7:8" x14ac:dyDescent="0.2">
      <c r="G1105" s="3"/>
      <c r="H1105" s="3"/>
    </row>
    <row r="1106" spans="7:8" x14ac:dyDescent="0.2">
      <c r="G1106" s="3"/>
      <c r="H1106" s="3"/>
    </row>
    <row r="1107" spans="7:8" x14ac:dyDescent="0.2">
      <c r="G1107" s="3"/>
      <c r="H1107" s="3"/>
    </row>
    <row r="1108" spans="7:8" x14ac:dyDescent="0.2">
      <c r="G1108" s="3"/>
      <c r="H1108" s="3"/>
    </row>
    <row r="1109" spans="7:8" x14ac:dyDescent="0.2">
      <c r="G1109" s="3"/>
      <c r="H1109" s="3"/>
    </row>
    <row r="1110" spans="7:8" x14ac:dyDescent="0.2">
      <c r="G1110" s="3"/>
      <c r="H1110" s="3"/>
    </row>
    <row r="1111" spans="7:8" x14ac:dyDescent="0.2">
      <c r="G1111" s="3"/>
      <c r="H1111" s="3"/>
    </row>
    <row r="1112" spans="7:8" x14ac:dyDescent="0.2">
      <c r="G1112" s="3"/>
      <c r="H1112" s="3"/>
    </row>
    <row r="1113" spans="7:8" x14ac:dyDescent="0.2">
      <c r="G1113" s="3"/>
      <c r="H1113" s="3"/>
    </row>
    <row r="1114" spans="7:8" x14ac:dyDescent="0.2">
      <c r="G1114" s="3"/>
      <c r="H1114" s="3"/>
    </row>
    <row r="1115" spans="7:8" x14ac:dyDescent="0.2">
      <c r="G1115" s="3"/>
      <c r="H1115" s="3"/>
    </row>
    <row r="1116" spans="7:8" x14ac:dyDescent="0.2">
      <c r="G1116" s="3"/>
      <c r="H1116" s="3"/>
    </row>
    <row r="1117" spans="7:8" x14ac:dyDescent="0.2">
      <c r="G1117" s="3"/>
      <c r="H1117" s="3"/>
    </row>
    <row r="1118" spans="7:8" x14ac:dyDescent="0.2">
      <c r="G1118" s="3"/>
      <c r="H1118" s="3"/>
    </row>
    <row r="1119" spans="7:8" x14ac:dyDescent="0.2">
      <c r="G1119" s="3"/>
      <c r="H1119" s="3"/>
    </row>
    <row r="1120" spans="7:8" x14ac:dyDescent="0.2">
      <c r="G1120" s="3"/>
      <c r="H1120" s="3"/>
    </row>
    <row r="1121" spans="7:8" x14ac:dyDescent="0.2">
      <c r="G1121" s="3"/>
      <c r="H1121" s="3"/>
    </row>
    <row r="1122" spans="7:8" x14ac:dyDescent="0.2">
      <c r="G1122" s="3"/>
      <c r="H1122" s="3"/>
    </row>
    <row r="1123" spans="7:8" x14ac:dyDescent="0.2">
      <c r="G1123" s="3"/>
      <c r="H1123" s="3"/>
    </row>
    <row r="1124" spans="7:8" x14ac:dyDescent="0.2">
      <c r="G1124" s="3"/>
      <c r="H1124" s="3"/>
    </row>
    <row r="1125" spans="7:8" x14ac:dyDescent="0.2">
      <c r="G1125" s="3"/>
      <c r="H1125" s="3"/>
    </row>
    <row r="1126" spans="7:8" x14ac:dyDescent="0.2">
      <c r="G1126" s="3"/>
      <c r="H1126" s="3"/>
    </row>
    <row r="1127" spans="7:8" x14ac:dyDescent="0.2">
      <c r="G1127" s="3"/>
      <c r="H1127" s="3"/>
    </row>
    <row r="1128" spans="7:8" x14ac:dyDescent="0.2">
      <c r="G1128" s="3"/>
      <c r="H1128" s="3"/>
    </row>
    <row r="1129" spans="7:8" x14ac:dyDescent="0.2">
      <c r="G1129" s="3"/>
      <c r="H1129" s="3"/>
    </row>
    <row r="1130" spans="7:8" x14ac:dyDescent="0.2">
      <c r="G1130" s="3"/>
      <c r="H1130" s="3"/>
    </row>
    <row r="1131" spans="7:8" x14ac:dyDescent="0.2">
      <c r="G1131" s="3"/>
      <c r="H1131" s="3"/>
    </row>
    <row r="1132" spans="7:8" x14ac:dyDescent="0.2">
      <c r="G1132" s="3"/>
      <c r="H1132" s="3"/>
    </row>
    <row r="1133" spans="7:8" x14ac:dyDescent="0.2">
      <c r="G1133" s="3"/>
      <c r="H1133" s="3"/>
    </row>
    <row r="1134" spans="7:8" x14ac:dyDescent="0.2">
      <c r="G1134" s="3"/>
      <c r="H1134" s="3"/>
    </row>
    <row r="1135" spans="7:8" x14ac:dyDescent="0.2">
      <c r="G1135" s="3"/>
      <c r="H1135" s="3"/>
    </row>
    <row r="1136" spans="7:8" x14ac:dyDescent="0.2">
      <c r="G1136" s="3"/>
      <c r="H1136" s="3"/>
    </row>
    <row r="1137" spans="7:8" x14ac:dyDescent="0.2">
      <c r="G1137" s="3"/>
      <c r="H1137" s="3"/>
    </row>
    <row r="1138" spans="7:8" x14ac:dyDescent="0.2">
      <c r="G1138" s="3"/>
      <c r="H1138" s="3"/>
    </row>
    <row r="1139" spans="7:8" x14ac:dyDescent="0.2">
      <c r="G1139" s="3"/>
      <c r="H1139" s="3"/>
    </row>
    <row r="1140" spans="7:8" x14ac:dyDescent="0.2">
      <c r="G1140" s="3"/>
      <c r="H1140" s="3"/>
    </row>
    <row r="1141" spans="7:8" x14ac:dyDescent="0.2">
      <c r="G1141" s="3"/>
      <c r="H1141" s="3"/>
    </row>
    <row r="1142" spans="7:8" x14ac:dyDescent="0.2">
      <c r="G1142" s="3"/>
      <c r="H1142" s="3"/>
    </row>
    <row r="1143" spans="7:8" x14ac:dyDescent="0.2">
      <c r="G1143" s="3"/>
      <c r="H1143" s="3"/>
    </row>
    <row r="1144" spans="7:8" x14ac:dyDescent="0.2">
      <c r="G1144" s="3"/>
      <c r="H1144" s="3"/>
    </row>
    <row r="1145" spans="7:8" x14ac:dyDescent="0.2">
      <c r="G1145" s="3"/>
      <c r="H1145" s="3"/>
    </row>
    <row r="1146" spans="7:8" x14ac:dyDescent="0.2">
      <c r="G1146" s="3"/>
      <c r="H1146" s="3"/>
    </row>
    <row r="1147" spans="7:8" x14ac:dyDescent="0.2">
      <c r="G1147" s="3"/>
      <c r="H1147" s="3"/>
    </row>
    <row r="1148" spans="7:8" x14ac:dyDescent="0.2">
      <c r="G1148" s="3"/>
      <c r="H1148" s="3"/>
    </row>
    <row r="1149" spans="7:8" x14ac:dyDescent="0.2">
      <c r="G1149" s="3"/>
      <c r="H1149" s="3"/>
    </row>
    <row r="1150" spans="7:8" x14ac:dyDescent="0.2">
      <c r="G1150" s="3"/>
      <c r="H1150" s="3"/>
    </row>
    <row r="1151" spans="7:8" x14ac:dyDescent="0.2">
      <c r="G1151" s="3"/>
      <c r="H1151" s="3"/>
    </row>
    <row r="1152" spans="7:8" x14ac:dyDescent="0.2">
      <c r="G1152" s="3"/>
      <c r="H1152" s="3"/>
    </row>
    <row r="1153" spans="7:8" x14ac:dyDescent="0.2">
      <c r="G1153" s="3"/>
      <c r="H1153" s="3"/>
    </row>
    <row r="1154" spans="7:8" x14ac:dyDescent="0.2">
      <c r="G1154" s="3"/>
      <c r="H1154" s="3"/>
    </row>
    <row r="1155" spans="7:8" x14ac:dyDescent="0.2">
      <c r="G1155" s="3"/>
      <c r="H1155" s="3"/>
    </row>
    <row r="1156" spans="7:8" x14ac:dyDescent="0.2">
      <c r="G1156" s="3"/>
      <c r="H1156" s="3"/>
    </row>
    <row r="1157" spans="7:8" x14ac:dyDescent="0.2">
      <c r="G1157" s="3"/>
      <c r="H1157" s="3"/>
    </row>
    <row r="1158" spans="7:8" x14ac:dyDescent="0.2">
      <c r="G1158" s="3"/>
      <c r="H1158" s="3"/>
    </row>
    <row r="1159" spans="7:8" x14ac:dyDescent="0.2">
      <c r="G1159" s="3"/>
      <c r="H1159" s="3"/>
    </row>
    <row r="1160" spans="7:8" x14ac:dyDescent="0.2">
      <c r="G1160" s="3"/>
      <c r="H1160" s="3"/>
    </row>
    <row r="1161" spans="7:8" x14ac:dyDescent="0.2">
      <c r="G1161" s="3"/>
      <c r="H1161" s="3"/>
    </row>
    <row r="1162" spans="7:8" x14ac:dyDescent="0.2">
      <c r="G1162" s="3"/>
      <c r="H1162" s="3"/>
    </row>
    <row r="1163" spans="7:8" x14ac:dyDescent="0.2">
      <c r="G1163" s="3"/>
      <c r="H1163" s="3"/>
    </row>
    <row r="1164" spans="7:8" x14ac:dyDescent="0.2">
      <c r="G1164" s="3"/>
      <c r="H1164" s="3"/>
    </row>
    <row r="1165" spans="7:8" x14ac:dyDescent="0.2">
      <c r="G1165" s="3"/>
      <c r="H1165" s="3"/>
    </row>
    <row r="1166" spans="7:8" x14ac:dyDescent="0.2">
      <c r="G1166" s="3"/>
      <c r="H1166" s="3"/>
    </row>
    <row r="1167" spans="7:8" x14ac:dyDescent="0.2">
      <c r="G1167" s="3"/>
      <c r="H1167" s="3"/>
    </row>
    <row r="1168" spans="7:8" x14ac:dyDescent="0.2">
      <c r="G1168" s="3"/>
      <c r="H1168" s="3"/>
    </row>
    <row r="1169" spans="7:8" x14ac:dyDescent="0.2">
      <c r="G1169" s="3"/>
      <c r="H1169" s="3"/>
    </row>
    <row r="1170" spans="7:8" x14ac:dyDescent="0.2">
      <c r="G1170" s="3"/>
      <c r="H1170" s="3"/>
    </row>
    <row r="1171" spans="7:8" x14ac:dyDescent="0.2">
      <c r="G1171" s="3"/>
      <c r="H1171" s="3"/>
    </row>
    <row r="1172" spans="7:8" x14ac:dyDescent="0.2">
      <c r="G1172" s="3"/>
      <c r="H1172" s="3"/>
    </row>
    <row r="1173" spans="7:8" x14ac:dyDescent="0.2">
      <c r="G1173" s="3"/>
      <c r="H1173" s="3"/>
    </row>
    <row r="1174" spans="7:8" x14ac:dyDescent="0.2">
      <c r="G1174" s="3"/>
      <c r="H1174" s="3"/>
    </row>
    <row r="1175" spans="7:8" x14ac:dyDescent="0.2">
      <c r="G1175" s="3"/>
      <c r="H1175" s="3"/>
    </row>
    <row r="1176" spans="7:8" x14ac:dyDescent="0.2">
      <c r="G1176" s="3"/>
      <c r="H1176" s="3"/>
    </row>
    <row r="1177" spans="7:8" x14ac:dyDescent="0.2">
      <c r="G1177" s="3"/>
      <c r="H1177" s="3"/>
    </row>
    <row r="1178" spans="7:8" x14ac:dyDescent="0.2">
      <c r="G1178" s="3"/>
      <c r="H1178" s="3"/>
    </row>
    <row r="1179" spans="7:8" x14ac:dyDescent="0.2">
      <c r="G1179" s="3"/>
      <c r="H1179" s="3"/>
    </row>
    <row r="1180" spans="7:8" x14ac:dyDescent="0.2">
      <c r="G1180" s="3"/>
      <c r="H1180" s="3"/>
    </row>
    <row r="1181" spans="7:8" x14ac:dyDescent="0.2">
      <c r="G1181" s="3"/>
      <c r="H1181" s="3"/>
    </row>
    <row r="1182" spans="7:8" x14ac:dyDescent="0.2">
      <c r="G1182" s="3"/>
      <c r="H1182" s="3"/>
    </row>
    <row r="1183" spans="7:8" x14ac:dyDescent="0.2">
      <c r="G1183" s="3"/>
      <c r="H1183" s="3"/>
    </row>
    <row r="1184" spans="7:8" x14ac:dyDescent="0.2">
      <c r="G1184" s="3"/>
      <c r="H1184" s="3"/>
    </row>
    <row r="1185" spans="7:8" x14ac:dyDescent="0.2">
      <c r="G1185" s="3"/>
      <c r="H1185" s="3"/>
    </row>
    <row r="1186" spans="7:8" x14ac:dyDescent="0.2">
      <c r="G1186" s="3"/>
      <c r="H1186" s="3"/>
    </row>
    <row r="1187" spans="7:8" x14ac:dyDescent="0.2">
      <c r="G1187" s="3"/>
      <c r="H1187" s="3"/>
    </row>
    <row r="1188" spans="7:8" x14ac:dyDescent="0.2">
      <c r="G1188" s="3"/>
      <c r="H1188" s="3"/>
    </row>
    <row r="1189" spans="7:8" x14ac:dyDescent="0.2">
      <c r="G1189" s="3"/>
      <c r="H1189" s="3"/>
    </row>
    <row r="1190" spans="7:8" x14ac:dyDescent="0.2">
      <c r="G1190" s="3"/>
      <c r="H1190" s="3"/>
    </row>
    <row r="1191" spans="7:8" x14ac:dyDescent="0.2">
      <c r="G1191" s="3"/>
      <c r="H1191" s="3"/>
    </row>
    <row r="1192" spans="7:8" x14ac:dyDescent="0.2">
      <c r="G1192" s="3"/>
      <c r="H1192" s="3"/>
    </row>
    <row r="1193" spans="7:8" x14ac:dyDescent="0.2">
      <c r="G1193" s="3"/>
      <c r="H1193" s="3"/>
    </row>
    <row r="1194" spans="7:8" x14ac:dyDescent="0.2">
      <c r="G1194" s="3"/>
      <c r="H1194" s="3"/>
    </row>
    <row r="1195" spans="7:8" x14ac:dyDescent="0.2">
      <c r="G1195" s="3"/>
      <c r="H1195" s="3"/>
    </row>
    <row r="1196" spans="7:8" x14ac:dyDescent="0.2">
      <c r="G1196" s="3"/>
      <c r="H1196" s="3"/>
    </row>
    <row r="1197" spans="7:8" x14ac:dyDescent="0.2">
      <c r="G1197" s="3"/>
      <c r="H1197" s="3"/>
    </row>
    <row r="1198" spans="7:8" x14ac:dyDescent="0.2">
      <c r="G1198" s="3"/>
      <c r="H1198" s="3"/>
    </row>
    <row r="1199" spans="7:8" x14ac:dyDescent="0.2">
      <c r="G1199" s="3"/>
      <c r="H1199" s="3"/>
    </row>
    <row r="1200" spans="7:8" x14ac:dyDescent="0.2">
      <c r="G1200" s="3"/>
      <c r="H1200" s="3"/>
    </row>
    <row r="1201" spans="7:8" x14ac:dyDescent="0.2">
      <c r="G1201" s="3"/>
      <c r="H1201" s="3"/>
    </row>
    <row r="1202" spans="7:8" x14ac:dyDescent="0.2">
      <c r="G1202" s="3"/>
      <c r="H1202" s="3"/>
    </row>
    <row r="1203" spans="7:8" x14ac:dyDescent="0.2">
      <c r="G1203" s="3"/>
      <c r="H1203" s="3"/>
    </row>
    <row r="1204" spans="7:8" x14ac:dyDescent="0.2">
      <c r="G1204" s="3"/>
      <c r="H1204" s="3"/>
    </row>
    <row r="1205" spans="7:8" x14ac:dyDescent="0.2">
      <c r="G1205" s="3"/>
      <c r="H1205" s="3"/>
    </row>
    <row r="1206" spans="7:8" x14ac:dyDescent="0.2">
      <c r="G1206" s="3"/>
      <c r="H1206" s="3"/>
    </row>
    <row r="1207" spans="7:8" x14ac:dyDescent="0.2">
      <c r="G1207" s="3"/>
      <c r="H1207" s="3"/>
    </row>
    <row r="1208" spans="7:8" x14ac:dyDescent="0.2">
      <c r="G1208" s="3"/>
      <c r="H1208" s="3"/>
    </row>
    <row r="1209" spans="7:8" x14ac:dyDescent="0.2">
      <c r="G1209" s="3"/>
      <c r="H1209" s="3"/>
    </row>
    <row r="1210" spans="7:8" x14ac:dyDescent="0.2">
      <c r="G1210" s="3"/>
      <c r="H1210" s="3"/>
    </row>
    <row r="1211" spans="7:8" x14ac:dyDescent="0.2">
      <c r="G1211" s="3"/>
      <c r="H1211" s="3"/>
    </row>
    <row r="1212" spans="7:8" x14ac:dyDescent="0.2">
      <c r="G1212" s="3"/>
      <c r="H1212" s="3"/>
    </row>
    <row r="1213" spans="7:8" x14ac:dyDescent="0.2">
      <c r="G1213" s="3"/>
      <c r="H1213" s="3"/>
    </row>
    <row r="1214" spans="7:8" x14ac:dyDescent="0.2">
      <c r="G1214" s="3"/>
      <c r="H1214" s="3"/>
    </row>
    <row r="1215" spans="7:8" x14ac:dyDescent="0.2">
      <c r="G1215" s="3"/>
      <c r="H1215" s="3"/>
    </row>
    <row r="1216" spans="7:8" x14ac:dyDescent="0.2">
      <c r="G1216" s="3"/>
      <c r="H1216" s="3"/>
    </row>
    <row r="1217" spans="7:8" x14ac:dyDescent="0.2">
      <c r="G1217" s="3"/>
      <c r="H1217" s="3"/>
    </row>
    <row r="1218" spans="7:8" x14ac:dyDescent="0.2">
      <c r="G1218" s="3"/>
      <c r="H1218" s="3"/>
    </row>
    <row r="1219" spans="7:8" x14ac:dyDescent="0.2">
      <c r="G1219" s="3"/>
      <c r="H1219" s="3"/>
    </row>
    <row r="1220" spans="7:8" x14ac:dyDescent="0.2">
      <c r="G1220" s="3"/>
      <c r="H1220" s="3"/>
    </row>
    <row r="1221" spans="7:8" x14ac:dyDescent="0.2">
      <c r="G1221" s="3"/>
      <c r="H1221" s="3"/>
    </row>
    <row r="1222" spans="7:8" x14ac:dyDescent="0.2">
      <c r="G1222" s="3"/>
      <c r="H1222" s="3"/>
    </row>
    <row r="1223" spans="7:8" x14ac:dyDescent="0.2">
      <c r="G1223" s="3"/>
      <c r="H1223" s="3"/>
    </row>
    <row r="1224" spans="7:8" x14ac:dyDescent="0.2">
      <c r="G1224" s="3"/>
      <c r="H1224" s="3"/>
    </row>
    <row r="1225" spans="7:8" x14ac:dyDescent="0.2">
      <c r="G1225" s="3"/>
      <c r="H1225" s="3"/>
    </row>
    <row r="1226" spans="7:8" x14ac:dyDescent="0.2">
      <c r="G1226" s="3"/>
      <c r="H1226" s="3"/>
    </row>
    <row r="1227" spans="7:8" x14ac:dyDescent="0.2">
      <c r="G1227" s="3"/>
      <c r="H1227" s="3"/>
    </row>
    <row r="1228" spans="7:8" x14ac:dyDescent="0.2">
      <c r="G1228" s="3"/>
      <c r="H1228" s="3"/>
    </row>
    <row r="1229" spans="7:8" x14ac:dyDescent="0.2">
      <c r="G1229" s="3"/>
      <c r="H1229" s="3"/>
    </row>
    <row r="1230" spans="7:8" x14ac:dyDescent="0.2">
      <c r="G1230" s="3"/>
      <c r="H1230" s="3"/>
    </row>
    <row r="1231" spans="7:8" x14ac:dyDescent="0.2">
      <c r="G1231" s="3"/>
      <c r="H1231" s="3"/>
    </row>
    <row r="1232" spans="7:8" x14ac:dyDescent="0.2">
      <c r="G1232" s="3"/>
      <c r="H1232" s="3"/>
    </row>
    <row r="1233" spans="7:8" x14ac:dyDescent="0.2">
      <c r="G1233" s="3"/>
      <c r="H1233" s="3"/>
    </row>
    <row r="1234" spans="7:8" x14ac:dyDescent="0.2">
      <c r="G1234" s="3"/>
      <c r="H1234" s="3"/>
    </row>
    <row r="1235" spans="7:8" x14ac:dyDescent="0.2">
      <c r="G1235" s="3"/>
      <c r="H1235" s="3"/>
    </row>
    <row r="1236" spans="7:8" x14ac:dyDescent="0.2">
      <c r="G1236" s="3"/>
      <c r="H1236" s="3"/>
    </row>
    <row r="1237" spans="7:8" x14ac:dyDescent="0.2">
      <c r="G1237" s="3"/>
      <c r="H1237" s="3"/>
    </row>
    <row r="1238" spans="7:8" x14ac:dyDescent="0.2">
      <c r="G1238" s="3"/>
      <c r="H1238" s="3"/>
    </row>
    <row r="1239" spans="7:8" x14ac:dyDescent="0.2">
      <c r="G1239" s="3"/>
      <c r="H1239" s="3"/>
    </row>
    <row r="1240" spans="7:8" x14ac:dyDescent="0.2">
      <c r="G1240" s="3"/>
      <c r="H1240" s="3"/>
    </row>
    <row r="1241" spans="7:8" x14ac:dyDescent="0.2">
      <c r="G1241" s="3"/>
      <c r="H1241" s="3"/>
    </row>
    <row r="1242" spans="7:8" x14ac:dyDescent="0.2">
      <c r="G1242" s="3"/>
      <c r="H1242" s="3"/>
    </row>
    <row r="1243" spans="7:8" x14ac:dyDescent="0.2">
      <c r="G1243" s="3"/>
      <c r="H1243" s="3"/>
    </row>
    <row r="1244" spans="7:8" x14ac:dyDescent="0.2">
      <c r="G1244" s="3"/>
      <c r="H1244" s="3"/>
    </row>
    <row r="1245" spans="7:8" x14ac:dyDescent="0.2">
      <c r="G1245" s="3"/>
      <c r="H1245" s="3"/>
    </row>
    <row r="1246" spans="7:8" x14ac:dyDescent="0.2">
      <c r="G1246" s="3"/>
      <c r="H1246" s="3"/>
    </row>
    <row r="1247" spans="7:8" x14ac:dyDescent="0.2">
      <c r="G1247" s="3"/>
      <c r="H1247" s="3"/>
    </row>
    <row r="1248" spans="7:8" x14ac:dyDescent="0.2">
      <c r="G1248" s="3"/>
      <c r="H1248" s="3"/>
    </row>
    <row r="1249" spans="7:8" x14ac:dyDescent="0.2">
      <c r="G1249" s="3"/>
      <c r="H1249" s="3"/>
    </row>
    <row r="1250" spans="7:8" x14ac:dyDescent="0.2">
      <c r="G1250" s="3"/>
      <c r="H1250" s="3"/>
    </row>
    <row r="1251" spans="7:8" x14ac:dyDescent="0.2">
      <c r="G1251" s="3"/>
      <c r="H1251" s="3"/>
    </row>
    <row r="1252" spans="7:8" x14ac:dyDescent="0.2">
      <c r="G1252" s="3"/>
      <c r="H1252" s="3"/>
    </row>
    <row r="1253" spans="7:8" x14ac:dyDescent="0.2">
      <c r="G1253" s="3"/>
      <c r="H1253" s="3"/>
    </row>
    <row r="1254" spans="7:8" x14ac:dyDescent="0.2">
      <c r="G1254" s="3"/>
      <c r="H1254" s="3"/>
    </row>
    <row r="1255" spans="7:8" x14ac:dyDescent="0.2">
      <c r="G1255" s="3"/>
      <c r="H1255" s="3"/>
    </row>
    <row r="1256" spans="7:8" x14ac:dyDescent="0.2">
      <c r="G1256" s="3"/>
      <c r="H1256" s="3"/>
    </row>
    <row r="1257" spans="7:8" x14ac:dyDescent="0.2">
      <c r="G1257" s="3"/>
      <c r="H1257" s="3"/>
    </row>
    <row r="1258" spans="7:8" x14ac:dyDescent="0.2">
      <c r="G1258" s="3"/>
      <c r="H1258" s="3"/>
    </row>
    <row r="1259" spans="7:8" x14ac:dyDescent="0.2">
      <c r="G1259" s="3"/>
      <c r="H1259" s="3"/>
    </row>
    <row r="1260" spans="7:8" x14ac:dyDescent="0.2">
      <c r="G1260" s="3"/>
      <c r="H1260" s="3"/>
    </row>
    <row r="1261" spans="7:8" x14ac:dyDescent="0.2">
      <c r="G1261" s="3"/>
      <c r="H1261" s="3"/>
    </row>
    <row r="1262" spans="7:8" x14ac:dyDescent="0.2">
      <c r="G1262" s="3"/>
      <c r="H1262" s="3"/>
    </row>
    <row r="1263" spans="7:8" x14ac:dyDescent="0.2">
      <c r="G1263" s="3"/>
      <c r="H1263" s="3"/>
    </row>
    <row r="1264" spans="7:8" x14ac:dyDescent="0.2">
      <c r="G1264" s="3"/>
      <c r="H1264" s="3"/>
    </row>
    <row r="1265" spans="7:8" x14ac:dyDescent="0.2">
      <c r="G1265" s="3"/>
      <c r="H1265" s="3"/>
    </row>
    <row r="1266" spans="7:8" x14ac:dyDescent="0.2">
      <c r="G1266" s="3"/>
      <c r="H1266" s="3"/>
    </row>
    <row r="1267" spans="7:8" x14ac:dyDescent="0.2">
      <c r="G1267" s="3"/>
      <c r="H1267" s="3"/>
    </row>
    <row r="1268" spans="7:8" x14ac:dyDescent="0.2">
      <c r="G1268" s="3"/>
      <c r="H1268" s="3"/>
    </row>
    <row r="1269" spans="7:8" x14ac:dyDescent="0.2">
      <c r="G1269" s="3"/>
      <c r="H1269" s="3"/>
    </row>
    <row r="1270" spans="7:8" x14ac:dyDescent="0.2">
      <c r="G1270" s="3"/>
      <c r="H1270" s="3"/>
    </row>
    <row r="1271" spans="7:8" x14ac:dyDescent="0.2">
      <c r="G1271" s="3"/>
      <c r="H1271" s="3"/>
    </row>
    <row r="1272" spans="7:8" x14ac:dyDescent="0.2">
      <c r="G1272" s="3"/>
      <c r="H1272" s="3"/>
    </row>
    <row r="1273" spans="7:8" x14ac:dyDescent="0.2">
      <c r="G1273" s="3"/>
      <c r="H1273" s="3"/>
    </row>
    <row r="1274" spans="7:8" x14ac:dyDescent="0.2">
      <c r="G1274" s="3"/>
      <c r="H1274" s="3"/>
    </row>
    <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2">
      <c r="G1277" s="3"/>
      <c r="H1277" s="3"/>
    </row>
    <row r="1278" spans="7:8" x14ac:dyDescent="0.2">
      <c r="G1278" s="3"/>
      <c r="H1278" s="3"/>
    </row>
    <row r="1279" spans="7:8" x14ac:dyDescent="0.2">
      <c r="G1279" s="3"/>
      <c r="H1279" s="3"/>
    </row>
    <row r="1280" spans="7:8" x14ac:dyDescent="0.2">
      <c r="G1280" s="3"/>
      <c r="H1280" s="3"/>
    </row>
    <row r="1281" spans="7:8" x14ac:dyDescent="0.2">
      <c r="G1281" s="3"/>
      <c r="H1281" s="3"/>
    </row>
    <row r="1282" spans="7:8" x14ac:dyDescent="0.2">
      <c r="G1282" s="3"/>
      <c r="H1282" s="3"/>
    </row>
    <row r="1283" spans="7:8" x14ac:dyDescent="0.2">
      <c r="G1283" s="3"/>
      <c r="H1283" s="3"/>
    </row>
    <row r="1284" spans="7:8" x14ac:dyDescent="0.2">
      <c r="G1284" s="3"/>
      <c r="H1284" s="3"/>
    </row>
    <row r="1285" spans="7:8" x14ac:dyDescent="0.2">
      <c r="G1285" s="3"/>
      <c r="H1285" s="3"/>
    </row>
    <row r="1286" spans="7:8" x14ac:dyDescent="0.2">
      <c r="G1286" s="3"/>
      <c r="H1286" s="3"/>
    </row>
    <row r="1287" spans="7:8" x14ac:dyDescent="0.2">
      <c r="G1287" s="3"/>
      <c r="H1287" s="3"/>
    </row>
    <row r="1288" spans="7:8" x14ac:dyDescent="0.2">
      <c r="G1288" s="3"/>
      <c r="H1288" s="3"/>
    </row>
    <row r="1289" spans="7:8" x14ac:dyDescent="0.2">
      <c r="G1289" s="3"/>
      <c r="H1289" s="3"/>
    </row>
    <row r="1290" spans="7:8" x14ac:dyDescent="0.2">
      <c r="G1290" s="3"/>
      <c r="H1290" s="3"/>
    </row>
    <row r="1291" spans="7:8" x14ac:dyDescent="0.2">
      <c r="G1291" s="3"/>
      <c r="H1291" s="3"/>
    </row>
    <row r="1292" spans="7:8" x14ac:dyDescent="0.2">
      <c r="G1292" s="3"/>
      <c r="H1292" s="3"/>
    </row>
    <row r="1293" spans="7:8" x14ac:dyDescent="0.2">
      <c r="G1293" s="3"/>
      <c r="H1293" s="3"/>
    </row>
    <row r="1294" spans="7:8" x14ac:dyDescent="0.2">
      <c r="G1294" s="3"/>
      <c r="H1294" s="3"/>
    </row>
    <row r="1295" spans="7:8" x14ac:dyDescent="0.2">
      <c r="G1295" s="3"/>
      <c r="H1295" s="3"/>
    </row>
    <row r="1296" spans="7:8" x14ac:dyDescent="0.2">
      <c r="G1296" s="3"/>
      <c r="H1296" s="3"/>
    </row>
    <row r="1297" spans="7:8" x14ac:dyDescent="0.2">
      <c r="G1297" s="3"/>
      <c r="H1297" s="3"/>
    </row>
    <row r="1298" spans="7:8" x14ac:dyDescent="0.2">
      <c r="G1298" s="3"/>
      <c r="H1298" s="3"/>
    </row>
    <row r="1299" spans="7:8" x14ac:dyDescent="0.2">
      <c r="G1299" s="3"/>
      <c r="H1299" s="3"/>
    </row>
    <row r="1300" spans="7:8" x14ac:dyDescent="0.2">
      <c r="G1300" s="3"/>
      <c r="H1300" s="3"/>
    </row>
    <row r="1301" spans="7:8" x14ac:dyDescent="0.2">
      <c r="G1301" s="3"/>
      <c r="H1301" s="3"/>
    </row>
    <row r="1302" spans="7:8" x14ac:dyDescent="0.2">
      <c r="G1302" s="3"/>
      <c r="H1302" s="3"/>
    </row>
    <row r="1303" spans="7:8" x14ac:dyDescent="0.2">
      <c r="G1303" s="3"/>
      <c r="H1303" s="3"/>
    </row>
    <row r="1304" spans="7:8" x14ac:dyDescent="0.2">
      <c r="G1304" s="3"/>
      <c r="H1304" s="3"/>
    </row>
    <row r="1305" spans="7:8" x14ac:dyDescent="0.2">
      <c r="G1305" s="3"/>
      <c r="H1305" s="3"/>
    </row>
    <row r="1306" spans="7:8" x14ac:dyDescent="0.2">
      <c r="G1306" s="3"/>
      <c r="H1306" s="3"/>
    </row>
    <row r="1307" spans="7:8" x14ac:dyDescent="0.2">
      <c r="G1307" s="3"/>
      <c r="H1307" s="3"/>
    </row>
    <row r="1308" spans="7:8" x14ac:dyDescent="0.2">
      <c r="G1308" s="3"/>
      <c r="H1308" s="3"/>
    </row>
    <row r="1309" spans="7:8" x14ac:dyDescent="0.2">
      <c r="G1309" s="3"/>
      <c r="H1309" s="3"/>
    </row>
    <row r="1310" spans="7:8" x14ac:dyDescent="0.2">
      <c r="G1310" s="3"/>
      <c r="H1310" s="3"/>
    </row>
    <row r="1311" spans="7:8" x14ac:dyDescent="0.2">
      <c r="G1311" s="3"/>
      <c r="H1311" s="3"/>
    </row>
    <row r="1312" spans="7:8" x14ac:dyDescent="0.2">
      <c r="G1312" s="3"/>
      <c r="H1312" s="3"/>
    </row>
    <row r="1313" spans="7:8" x14ac:dyDescent="0.2">
      <c r="G1313" s="3"/>
      <c r="H1313" s="3"/>
    </row>
    <row r="1314" spans="7:8" x14ac:dyDescent="0.2">
      <c r="G1314" s="3"/>
      <c r="H1314" s="3"/>
    </row>
    <row r="1315" spans="7:8" x14ac:dyDescent="0.2">
      <c r="G1315" s="3"/>
      <c r="H1315" s="3"/>
    </row>
    <row r="1316" spans="7:8" x14ac:dyDescent="0.2">
      <c r="G1316" s="3"/>
      <c r="H1316" s="3"/>
    </row>
    <row r="1317" spans="7:8" x14ac:dyDescent="0.2">
      <c r="G1317" s="3"/>
      <c r="H1317" s="3"/>
    </row>
    <row r="1318" spans="7:8" x14ac:dyDescent="0.2">
      <c r="G1318" s="3"/>
      <c r="H1318" s="3"/>
    </row>
    <row r="1319" spans="7:8" x14ac:dyDescent="0.2">
      <c r="G1319" s="3"/>
      <c r="H1319" s="3"/>
    </row>
    <row r="1320" spans="7:8" x14ac:dyDescent="0.2">
      <c r="G1320" s="3"/>
      <c r="H1320" s="3"/>
    </row>
    <row r="1321" spans="7:8" x14ac:dyDescent="0.2">
      <c r="G1321" s="3"/>
      <c r="H1321" s="3"/>
    </row>
    <row r="1322" spans="7:8" x14ac:dyDescent="0.2">
      <c r="G1322" s="3"/>
      <c r="H1322" s="3"/>
    </row>
    <row r="1323" spans="7:8" x14ac:dyDescent="0.2">
      <c r="G1323" s="3"/>
      <c r="H1323" s="3"/>
    </row>
    <row r="1324" spans="7:8" x14ac:dyDescent="0.2">
      <c r="G1324" s="3"/>
      <c r="H1324" s="3"/>
    </row>
    <row r="1325" spans="7:8" x14ac:dyDescent="0.2">
      <c r="G1325" s="3"/>
      <c r="H1325" s="3"/>
    </row>
    <row r="1326" spans="7:8" x14ac:dyDescent="0.2">
      <c r="G1326" s="3"/>
      <c r="H1326" s="3"/>
    </row>
    <row r="1327" spans="7:8" x14ac:dyDescent="0.2">
      <c r="G1327" s="3"/>
      <c r="H1327" s="3"/>
    </row>
    <row r="1328" spans="7:8" x14ac:dyDescent="0.2">
      <c r="G1328" s="3"/>
      <c r="H1328" s="3"/>
    </row>
    <row r="1329" spans="7:8" x14ac:dyDescent="0.2">
      <c r="G1329" s="3"/>
      <c r="H1329" s="3"/>
    </row>
    <row r="1330" spans="7:8" x14ac:dyDescent="0.2">
      <c r="G1330" s="3"/>
      <c r="H1330" s="3"/>
    </row>
    <row r="1331" spans="7:8" x14ac:dyDescent="0.2">
      <c r="G1331" s="3"/>
      <c r="H1331" s="3"/>
    </row>
    <row r="1332" spans="7:8" x14ac:dyDescent="0.2">
      <c r="G1332" s="3"/>
      <c r="H1332" s="3"/>
    </row>
    <row r="1333" spans="7:8" x14ac:dyDescent="0.2">
      <c r="G1333" s="3"/>
      <c r="H1333" s="3"/>
    </row>
    <row r="1334" spans="7:8" x14ac:dyDescent="0.2">
      <c r="G1334" s="3"/>
      <c r="H1334" s="3"/>
    </row>
    <row r="1335" spans="7:8" x14ac:dyDescent="0.2">
      <c r="G1335" s="3"/>
      <c r="H1335" s="3"/>
    </row>
    <row r="1336" spans="7:8" x14ac:dyDescent="0.2">
      <c r="G1336" s="3"/>
      <c r="H1336" s="3"/>
    </row>
    <row r="1337" spans="7:8" x14ac:dyDescent="0.2">
      <c r="G1337" s="3"/>
      <c r="H1337" s="3"/>
    </row>
    <row r="1338" spans="7:8" x14ac:dyDescent="0.2">
      <c r="G1338" s="3"/>
      <c r="H1338" s="3"/>
    </row>
    <row r="1339" spans="7:8" x14ac:dyDescent="0.2">
      <c r="G1339" s="3"/>
      <c r="H1339" s="3"/>
    </row>
    <row r="1340" spans="7:8" x14ac:dyDescent="0.2">
      <c r="G1340" s="3"/>
      <c r="H1340" s="3"/>
    </row>
    <row r="1341" spans="7:8" x14ac:dyDescent="0.2">
      <c r="G1341" s="3"/>
      <c r="H1341" s="3"/>
    </row>
    <row r="1342" spans="7:8" x14ac:dyDescent="0.2">
      <c r="G1342" s="3"/>
      <c r="H1342" s="3"/>
    </row>
    <row r="1343" spans="7:8" x14ac:dyDescent="0.2">
      <c r="G1343" s="3"/>
      <c r="H1343" s="3"/>
    </row>
    <row r="1344" spans="7:8" x14ac:dyDescent="0.2">
      <c r="G1344" s="3"/>
      <c r="H1344" s="3"/>
    </row>
    <row r="1345" spans="7:8" x14ac:dyDescent="0.2">
      <c r="G1345" s="3"/>
      <c r="H1345" s="3"/>
    </row>
    <row r="1346" spans="7:8" x14ac:dyDescent="0.2">
      <c r="G1346" s="3"/>
      <c r="H1346" s="3"/>
    </row>
    <row r="1347" spans="7:8" x14ac:dyDescent="0.2">
      <c r="G1347" s="3"/>
      <c r="H1347" s="3"/>
    </row>
    <row r="1348" spans="7:8" x14ac:dyDescent="0.2">
      <c r="G1348" s="3"/>
      <c r="H1348" s="3"/>
    </row>
    <row r="1349" spans="7:8" x14ac:dyDescent="0.2">
      <c r="G1349" s="3"/>
      <c r="H1349" s="3"/>
    </row>
    <row r="1350" spans="7:8" x14ac:dyDescent="0.2">
      <c r="G1350" s="3"/>
      <c r="H1350" s="3"/>
    </row>
    <row r="1351" spans="7:8" x14ac:dyDescent="0.2">
      <c r="G1351" s="3"/>
      <c r="H1351" s="3"/>
    </row>
    <row r="1352" spans="7:8" x14ac:dyDescent="0.2">
      <c r="G1352" s="3"/>
      <c r="H1352" s="3"/>
    </row>
    <row r="1353" spans="7:8" x14ac:dyDescent="0.2">
      <c r="G1353" s="3"/>
      <c r="H1353" s="3"/>
    </row>
    <row r="1354" spans="7:8" x14ac:dyDescent="0.2">
      <c r="G1354" s="3"/>
      <c r="H1354" s="3"/>
    </row>
    <row r="1355" spans="7:8" x14ac:dyDescent="0.2">
      <c r="G1355" s="3"/>
      <c r="H1355" s="3"/>
    </row>
    <row r="1356" spans="7:8" x14ac:dyDescent="0.2">
      <c r="G1356" s="3"/>
      <c r="H1356" s="3"/>
    </row>
    <row r="1357" spans="7:8" x14ac:dyDescent="0.2">
      <c r="G1357" s="3"/>
      <c r="H1357" s="3"/>
    </row>
    <row r="1358" spans="7:8" x14ac:dyDescent="0.2">
      <c r="G1358" s="3"/>
      <c r="H1358" s="3"/>
    </row>
    <row r="1359" spans="7:8" x14ac:dyDescent="0.2">
      <c r="G1359" s="3"/>
      <c r="H1359" s="3"/>
    </row>
    <row r="1360" spans="7:8" x14ac:dyDescent="0.2">
      <c r="G1360" s="3"/>
      <c r="H1360" s="3"/>
    </row>
    <row r="1361" spans="7:8" x14ac:dyDescent="0.2">
      <c r="G1361" s="3"/>
      <c r="H1361" s="3"/>
    </row>
    <row r="1362" spans="7:8" x14ac:dyDescent="0.2">
      <c r="G1362" s="3"/>
      <c r="H1362" s="3"/>
    </row>
    <row r="1363" spans="7:8" x14ac:dyDescent="0.2">
      <c r="G1363" s="3"/>
      <c r="H1363" s="3"/>
    </row>
    <row r="1364" spans="7:8" x14ac:dyDescent="0.2">
      <c r="G1364" s="3"/>
      <c r="H1364" s="3"/>
    </row>
    <row r="1365" spans="7:8" x14ac:dyDescent="0.2">
      <c r="G1365" s="3"/>
      <c r="H1365" s="3"/>
    </row>
    <row r="1366" spans="7:8" x14ac:dyDescent="0.2">
      <c r="G1366" s="3"/>
      <c r="H1366" s="3"/>
    </row>
    <row r="1367" spans="7:8" x14ac:dyDescent="0.2">
      <c r="G1367" s="3"/>
      <c r="H1367" s="3"/>
    </row>
    <row r="1368" spans="7:8" x14ac:dyDescent="0.2">
      <c r="G1368" s="3"/>
      <c r="H1368" s="3"/>
    </row>
    <row r="1369" spans="7:8" x14ac:dyDescent="0.2">
      <c r="G1369" s="3"/>
      <c r="H1369" s="3"/>
    </row>
    <row r="1370" spans="7:8" x14ac:dyDescent="0.2">
      <c r="G1370" s="3"/>
      <c r="H1370" s="3"/>
    </row>
    <row r="1371" spans="7:8" x14ac:dyDescent="0.2">
      <c r="G1371" s="3"/>
      <c r="H1371" s="3"/>
    </row>
    <row r="1372" spans="7:8" x14ac:dyDescent="0.2">
      <c r="G1372" s="3"/>
      <c r="H1372" s="3"/>
    </row>
    <row r="1373" spans="7:8" x14ac:dyDescent="0.2">
      <c r="G1373" s="3"/>
      <c r="H1373" s="3"/>
    </row>
    <row r="1374" spans="7:8" x14ac:dyDescent="0.2">
      <c r="G1374" s="3"/>
      <c r="H1374" s="3"/>
    </row>
    <row r="1375" spans="7:8" x14ac:dyDescent="0.2">
      <c r="G1375" s="3"/>
      <c r="H1375" s="3"/>
    </row>
    <row r="1376" spans="7:8" x14ac:dyDescent="0.2">
      <c r="G1376" s="3"/>
      <c r="H1376" s="3"/>
    </row>
    <row r="1377" spans="7:8" x14ac:dyDescent="0.2">
      <c r="G1377" s="3"/>
      <c r="H1377" s="3"/>
    </row>
    <row r="1378" spans="7:8" x14ac:dyDescent="0.2">
      <c r="G1378" s="3"/>
      <c r="H1378" s="3"/>
    </row>
    <row r="1379" spans="7:8" x14ac:dyDescent="0.2">
      <c r="G1379" s="3"/>
      <c r="H1379" s="3"/>
    </row>
    <row r="1380" spans="7:8" x14ac:dyDescent="0.2">
      <c r="G1380" s="3"/>
      <c r="H1380" s="3"/>
    </row>
    <row r="1381" spans="7:8" x14ac:dyDescent="0.2">
      <c r="G1381" s="3"/>
      <c r="H1381" s="3"/>
    </row>
    <row r="1382" spans="7:8" x14ac:dyDescent="0.2">
      <c r="G1382" s="3"/>
      <c r="H1382" s="3"/>
    </row>
    <row r="1383" spans="7:8" x14ac:dyDescent="0.2">
      <c r="G1383" s="3"/>
      <c r="H1383" s="3"/>
    </row>
    <row r="1384" spans="7:8" x14ac:dyDescent="0.2">
      <c r="G1384" s="3"/>
      <c r="H1384" s="3"/>
    </row>
    <row r="1385" spans="7:8" x14ac:dyDescent="0.2">
      <c r="G1385" s="3"/>
      <c r="H1385" s="3"/>
    </row>
    <row r="1386" spans="7:8" x14ac:dyDescent="0.2">
      <c r="G1386" s="3"/>
      <c r="H1386" s="3"/>
    </row>
    <row r="1387" spans="7:8" x14ac:dyDescent="0.2">
      <c r="G1387" s="3"/>
      <c r="H1387" s="3"/>
    </row>
    <row r="1388" spans="7:8" x14ac:dyDescent="0.2">
      <c r="G1388" s="3"/>
      <c r="H1388" s="3"/>
    </row>
    <row r="1389" spans="7:8" x14ac:dyDescent="0.2">
      <c r="G1389" s="3"/>
      <c r="H1389" s="3"/>
    </row>
    <row r="1390" spans="7:8" x14ac:dyDescent="0.2">
      <c r="G1390" s="3"/>
      <c r="H1390" s="3"/>
    </row>
    <row r="1391" spans="7:8" x14ac:dyDescent="0.2">
      <c r="G1391" s="3"/>
      <c r="H1391" s="3"/>
    </row>
    <row r="1392" spans="7:8" x14ac:dyDescent="0.2">
      <c r="G1392" s="3"/>
      <c r="H1392" s="3"/>
    </row>
    <row r="1393" spans="7:8" x14ac:dyDescent="0.2">
      <c r="G1393" s="3"/>
      <c r="H1393" s="3"/>
    </row>
    <row r="1394" spans="7:8" x14ac:dyDescent="0.2">
      <c r="G1394" s="3"/>
      <c r="H1394" s="3"/>
    </row>
    <row r="1395" spans="7:8" x14ac:dyDescent="0.2">
      <c r="G1395" s="3"/>
      <c r="H1395" s="3"/>
    </row>
    <row r="1396" spans="7:8" x14ac:dyDescent="0.2">
      <c r="G1396" s="3"/>
      <c r="H1396" s="3"/>
    </row>
    <row r="1397" spans="7:8" x14ac:dyDescent="0.2">
      <c r="G1397" s="3"/>
      <c r="H1397" s="3"/>
    </row>
    <row r="1398" spans="7:8" x14ac:dyDescent="0.2">
      <c r="G1398" s="3"/>
      <c r="H1398" s="3"/>
    </row>
    <row r="1399" spans="7:8" x14ac:dyDescent="0.2">
      <c r="G1399" s="3"/>
      <c r="H1399" s="3"/>
    </row>
    <row r="1400" spans="7:8" x14ac:dyDescent="0.2">
      <c r="G1400" s="3"/>
      <c r="H1400" s="3"/>
    </row>
    <row r="1401" spans="7:8" x14ac:dyDescent="0.2">
      <c r="G1401" s="3"/>
      <c r="H1401" s="3"/>
    </row>
    <row r="1402" spans="7:8" x14ac:dyDescent="0.2">
      <c r="G1402" s="3"/>
      <c r="H1402" s="3"/>
    </row>
    <row r="1403" spans="7:8" x14ac:dyDescent="0.2">
      <c r="G1403" s="3"/>
      <c r="H1403" s="3"/>
    </row>
    <row r="1404" spans="7:8" x14ac:dyDescent="0.2">
      <c r="G1404" s="3"/>
      <c r="H1404" s="3"/>
    </row>
    <row r="1405" spans="7:8" x14ac:dyDescent="0.2">
      <c r="G1405" s="3"/>
      <c r="H1405" s="3"/>
    </row>
    <row r="1406" spans="7:8" x14ac:dyDescent="0.2">
      <c r="G1406" s="3"/>
      <c r="H1406" s="3"/>
    </row>
    <row r="1407" spans="7:8" x14ac:dyDescent="0.2">
      <c r="G1407" s="3"/>
      <c r="H1407" s="3"/>
    </row>
    <row r="1408" spans="7:8" x14ac:dyDescent="0.2">
      <c r="G1408" s="3"/>
      <c r="H1408" s="3"/>
    </row>
    <row r="1409" spans="7:8" x14ac:dyDescent="0.2">
      <c r="G1409" s="3"/>
      <c r="H1409" s="3"/>
    </row>
    <row r="1410" spans="7:8" x14ac:dyDescent="0.2">
      <c r="G1410" s="3"/>
      <c r="H1410" s="3"/>
    </row>
    <row r="1411" spans="7:8" x14ac:dyDescent="0.2">
      <c r="G1411" s="3"/>
      <c r="H1411" s="3"/>
    </row>
    <row r="1412" spans="7:8" x14ac:dyDescent="0.2">
      <c r="G1412" s="3"/>
      <c r="H1412" s="3"/>
    </row>
    <row r="1413" spans="7:8" x14ac:dyDescent="0.2">
      <c r="G1413" s="3"/>
      <c r="H1413" s="3"/>
    </row>
    <row r="1414" spans="7:8" x14ac:dyDescent="0.2">
      <c r="G1414" s="3"/>
      <c r="H1414" s="3"/>
    </row>
    <row r="1415" spans="7:8" x14ac:dyDescent="0.2">
      <c r="G1415" s="3"/>
      <c r="H1415" s="3"/>
    </row>
    <row r="1416" spans="7:8" x14ac:dyDescent="0.2">
      <c r="G1416" s="3"/>
      <c r="H1416" s="3"/>
    </row>
    <row r="1417" spans="7:8" x14ac:dyDescent="0.2">
      <c r="G1417" s="3"/>
      <c r="H1417" s="3"/>
    </row>
    <row r="1418" spans="7:8" x14ac:dyDescent="0.2">
      <c r="G1418" s="3"/>
      <c r="H1418" s="3"/>
    </row>
    <row r="1419" spans="7:8" x14ac:dyDescent="0.2">
      <c r="G1419" s="3"/>
      <c r="H1419" s="3"/>
    </row>
    <row r="1420" spans="7:8" x14ac:dyDescent="0.2">
      <c r="G1420" s="3"/>
      <c r="H1420" s="3"/>
    </row>
    <row r="1421" spans="7:8" x14ac:dyDescent="0.2">
      <c r="G1421" s="3"/>
      <c r="H1421" s="3"/>
    </row>
    <row r="1422" spans="7:8" x14ac:dyDescent="0.2">
      <c r="G1422" s="3"/>
      <c r="H1422" s="3"/>
    </row>
    <row r="1423" spans="7:8" x14ac:dyDescent="0.2">
      <c r="G1423" s="3"/>
      <c r="H1423" s="3"/>
    </row>
    <row r="1424" spans="7:8" x14ac:dyDescent="0.2">
      <c r="G1424" s="3"/>
      <c r="H1424" s="3"/>
    </row>
    <row r="1425" spans="7:8" x14ac:dyDescent="0.2">
      <c r="G1425" s="3"/>
      <c r="H1425" s="3"/>
    </row>
    <row r="1426" spans="7:8" x14ac:dyDescent="0.2">
      <c r="G1426" s="3"/>
      <c r="H1426" s="3"/>
    </row>
    <row r="1427" spans="7:8" x14ac:dyDescent="0.2">
      <c r="G1427" s="3"/>
      <c r="H1427" s="3"/>
    </row>
    <row r="1428" spans="7:8" x14ac:dyDescent="0.2">
      <c r="G1428" s="3"/>
      <c r="H1428" s="3"/>
    </row>
    <row r="1429" spans="7:8" x14ac:dyDescent="0.2">
      <c r="G1429" s="3"/>
      <c r="H1429" s="3"/>
    </row>
    <row r="1430" spans="7:8" x14ac:dyDescent="0.2">
      <c r="G1430" s="3"/>
      <c r="H1430" s="3"/>
    </row>
    <row r="1431" spans="7:8" x14ac:dyDescent="0.2">
      <c r="G1431" s="3"/>
      <c r="H1431" s="3"/>
    </row>
    <row r="1432" spans="7:8" x14ac:dyDescent="0.2">
      <c r="G1432" s="3"/>
      <c r="H1432" s="3"/>
    </row>
    <row r="1433" spans="7:8" x14ac:dyDescent="0.2">
      <c r="G1433" s="3"/>
      <c r="H1433" s="3"/>
    </row>
    <row r="1434" spans="7:8" x14ac:dyDescent="0.2">
      <c r="G1434" s="3"/>
      <c r="H1434" s="3"/>
    </row>
    <row r="1435" spans="7:8" x14ac:dyDescent="0.2">
      <c r="G1435" s="3"/>
      <c r="H1435" s="3"/>
    </row>
    <row r="1436" spans="7:8" x14ac:dyDescent="0.2">
      <c r="G1436" s="3"/>
      <c r="H1436" s="3"/>
    </row>
    <row r="1437" spans="7:8" x14ac:dyDescent="0.2">
      <c r="G1437" s="3"/>
      <c r="H1437" s="3"/>
    </row>
    <row r="1438" spans="7:8" x14ac:dyDescent="0.2">
      <c r="G1438" s="3"/>
      <c r="H1438" s="3"/>
    </row>
    <row r="1439" spans="7:8" x14ac:dyDescent="0.2">
      <c r="G1439" s="3"/>
      <c r="H1439" s="3"/>
    </row>
    <row r="1440" spans="7:8" x14ac:dyDescent="0.2">
      <c r="G1440" s="3"/>
      <c r="H1440" s="3"/>
    </row>
    <row r="1441" spans="7:8" x14ac:dyDescent="0.2">
      <c r="G1441" s="3"/>
      <c r="H1441" s="3"/>
    </row>
    <row r="1442" spans="7:8" x14ac:dyDescent="0.2">
      <c r="G1442" s="3"/>
      <c r="H1442" s="3"/>
    </row>
    <row r="1443" spans="7:8" x14ac:dyDescent="0.2">
      <c r="G1443" s="3"/>
      <c r="H1443" s="3"/>
    </row>
    <row r="1444" spans="7:8" x14ac:dyDescent="0.2">
      <c r="G1444" s="3"/>
      <c r="H1444" s="3"/>
    </row>
    <row r="1445" spans="7:8" x14ac:dyDescent="0.2">
      <c r="G1445" s="3"/>
      <c r="H1445" s="3"/>
    </row>
    <row r="1446" spans="7:8" x14ac:dyDescent="0.2">
      <c r="G1446" s="3"/>
      <c r="H1446" s="3"/>
    </row>
    <row r="1447" spans="7:8" x14ac:dyDescent="0.2">
      <c r="G1447" s="3"/>
      <c r="H1447" s="3"/>
    </row>
    <row r="1448" spans="7:8" x14ac:dyDescent="0.2">
      <c r="G1448" s="3"/>
      <c r="H1448" s="3"/>
    </row>
    <row r="1449" spans="7:8" x14ac:dyDescent="0.2">
      <c r="G1449" s="3"/>
      <c r="H1449" s="3"/>
    </row>
    <row r="1450" spans="7:8" x14ac:dyDescent="0.2">
      <c r="G1450" s="3"/>
      <c r="H1450" s="3"/>
    </row>
    <row r="1451" spans="7:8" x14ac:dyDescent="0.2">
      <c r="G1451" s="3"/>
      <c r="H1451" s="3"/>
    </row>
    <row r="1452" spans="7:8" x14ac:dyDescent="0.2">
      <c r="G1452" s="3"/>
      <c r="H1452" s="3"/>
    </row>
    <row r="1453" spans="7:8" x14ac:dyDescent="0.2">
      <c r="G1453" s="3"/>
      <c r="H1453" s="3"/>
    </row>
    <row r="1454" spans="7:8" x14ac:dyDescent="0.2">
      <c r="G1454" s="3"/>
      <c r="H1454" s="3"/>
    </row>
    <row r="1455" spans="7:8" x14ac:dyDescent="0.2">
      <c r="G1455" s="3"/>
      <c r="H1455" s="3"/>
    </row>
    <row r="1456" spans="7:8" x14ac:dyDescent="0.2">
      <c r="G1456" s="3"/>
      <c r="H1456" s="3"/>
    </row>
    <row r="1457" spans="7:8" x14ac:dyDescent="0.2">
      <c r="G1457" s="3"/>
      <c r="H1457" s="3"/>
    </row>
    <row r="1458" spans="7:8" x14ac:dyDescent="0.2">
      <c r="G1458" s="3"/>
      <c r="H1458" s="3"/>
    </row>
    <row r="1459" spans="7:8" x14ac:dyDescent="0.2">
      <c r="G1459" s="3"/>
      <c r="H1459" s="3"/>
    </row>
    <row r="1460" spans="7:8" x14ac:dyDescent="0.2">
      <c r="G1460" s="3"/>
      <c r="H1460" s="3"/>
    </row>
    <row r="1461" spans="7:8" x14ac:dyDescent="0.2">
      <c r="G1461" s="3"/>
      <c r="H1461" s="3"/>
    </row>
    <row r="1462" spans="7:8" x14ac:dyDescent="0.2">
      <c r="G1462" s="3"/>
      <c r="H1462" s="3"/>
    </row>
    <row r="1463" spans="7:8" x14ac:dyDescent="0.2">
      <c r="G1463" s="3"/>
      <c r="H1463" s="3"/>
    </row>
    <row r="1464" spans="7:8" x14ac:dyDescent="0.2">
      <c r="G1464" s="3"/>
      <c r="H1464" s="3"/>
    </row>
    <row r="1465" spans="7:8" x14ac:dyDescent="0.2">
      <c r="G1465" s="3"/>
      <c r="H1465" s="3"/>
    </row>
    <row r="1466" spans="7:8" x14ac:dyDescent="0.2">
      <c r="G1466" s="3"/>
      <c r="H1466" s="3"/>
    </row>
    <row r="1467" spans="7:8" x14ac:dyDescent="0.2">
      <c r="G1467" s="3"/>
      <c r="H1467" s="3"/>
    </row>
    <row r="1468" spans="7:8" x14ac:dyDescent="0.2">
      <c r="G1468" s="3"/>
      <c r="H1468" s="3"/>
    </row>
    <row r="1469" spans="7:8" x14ac:dyDescent="0.2">
      <c r="G1469" s="3"/>
      <c r="H1469" s="3"/>
    </row>
    <row r="1470" spans="7:8" x14ac:dyDescent="0.2">
      <c r="G1470" s="3"/>
      <c r="H1470" s="3"/>
    </row>
    <row r="1471" spans="7:8" x14ac:dyDescent="0.2">
      <c r="G1471" s="3"/>
      <c r="H1471" s="3"/>
    </row>
    <row r="1472" spans="7:8" x14ac:dyDescent="0.2">
      <c r="G1472" s="3"/>
      <c r="H1472" s="3"/>
    </row>
    <row r="1473" spans="7:8" x14ac:dyDescent="0.2">
      <c r="G1473" s="3"/>
      <c r="H1473" s="3"/>
    </row>
    <row r="1474" spans="7:8" x14ac:dyDescent="0.2">
      <c r="G1474" s="3"/>
      <c r="H1474" s="3"/>
    </row>
    <row r="1475" spans="7:8" x14ac:dyDescent="0.2">
      <c r="G1475" s="3"/>
      <c r="H1475" s="3"/>
    </row>
    <row r="1476" spans="7:8" x14ac:dyDescent="0.2">
      <c r="G1476" s="3"/>
      <c r="H1476" s="3"/>
    </row>
    <row r="1477" spans="7:8" x14ac:dyDescent="0.2">
      <c r="G1477" s="3"/>
      <c r="H1477" s="3"/>
    </row>
    <row r="1478" spans="7:8" x14ac:dyDescent="0.2">
      <c r="G1478" s="3"/>
      <c r="H1478" s="3"/>
    </row>
    <row r="1479" spans="7:8" x14ac:dyDescent="0.2">
      <c r="G1479" s="3"/>
      <c r="H1479" s="3"/>
    </row>
    <row r="1480" spans="7:8" x14ac:dyDescent="0.2">
      <c r="G1480" s="3"/>
      <c r="H1480" s="3"/>
    </row>
    <row r="1481" spans="7:8" x14ac:dyDescent="0.2">
      <c r="G1481" s="3"/>
      <c r="H1481" s="3"/>
    </row>
    <row r="1482" spans="7:8" x14ac:dyDescent="0.2">
      <c r="G1482" s="3"/>
      <c r="H1482" s="3"/>
    </row>
    <row r="1483" spans="7:8" x14ac:dyDescent="0.2">
      <c r="G1483" s="3"/>
      <c r="H1483" s="3"/>
    </row>
    <row r="1484" spans="7:8" x14ac:dyDescent="0.2">
      <c r="G1484" s="3"/>
      <c r="H1484" s="3"/>
    </row>
    <row r="1485" spans="7:8" x14ac:dyDescent="0.2">
      <c r="G1485" s="3"/>
      <c r="H1485" s="3"/>
    </row>
    <row r="1486" spans="7:8" x14ac:dyDescent="0.2">
      <c r="G1486" s="3"/>
      <c r="H1486" s="3"/>
    </row>
    <row r="1487" spans="7:8" x14ac:dyDescent="0.2">
      <c r="G1487" s="3"/>
      <c r="H1487" s="3"/>
    </row>
    <row r="1488" spans="7:8" x14ac:dyDescent="0.2">
      <c r="G1488" s="3"/>
      <c r="H1488" s="3"/>
    </row>
    <row r="1489" spans="7:8" x14ac:dyDescent="0.2">
      <c r="G1489" s="3"/>
      <c r="H1489" s="3"/>
    </row>
    <row r="1490" spans="7:8" x14ac:dyDescent="0.2">
      <c r="G1490" s="3"/>
      <c r="H1490" s="3"/>
    </row>
    <row r="1491" spans="7:8" x14ac:dyDescent="0.2">
      <c r="G1491" s="3"/>
      <c r="H1491" s="3"/>
    </row>
    <row r="1492" spans="7:8" x14ac:dyDescent="0.2">
      <c r="G1492" s="3"/>
      <c r="H1492" s="3"/>
    </row>
    <row r="1493" spans="7:8" x14ac:dyDescent="0.2">
      <c r="G1493" s="3"/>
      <c r="H1493" s="3"/>
    </row>
    <row r="1494" spans="7:8" x14ac:dyDescent="0.2">
      <c r="G1494" s="3"/>
      <c r="H1494" s="3"/>
    </row>
    <row r="1495" spans="7:8" x14ac:dyDescent="0.2">
      <c r="G1495" s="3"/>
      <c r="H1495" s="3"/>
    </row>
    <row r="1496" spans="7:8" x14ac:dyDescent="0.2">
      <c r="G1496" s="3"/>
      <c r="H1496" s="3"/>
    </row>
    <row r="1497" spans="7:8" x14ac:dyDescent="0.2">
      <c r="G1497" s="3"/>
      <c r="H1497" s="3"/>
    </row>
    <row r="1498" spans="7:8" x14ac:dyDescent="0.2">
      <c r="G1498" s="3"/>
      <c r="H1498" s="3"/>
    </row>
    <row r="1499" spans="7:8" x14ac:dyDescent="0.2">
      <c r="G1499" s="3"/>
      <c r="H1499" s="3"/>
    </row>
    <row r="1500" spans="7:8" x14ac:dyDescent="0.2">
      <c r="G1500" s="3"/>
      <c r="H1500" s="3"/>
    </row>
    <row r="1501" spans="7:8" x14ac:dyDescent="0.2">
      <c r="G1501" s="3"/>
      <c r="H1501" s="3"/>
    </row>
    <row r="1502" spans="7:8" x14ac:dyDescent="0.2">
      <c r="G1502" s="3"/>
      <c r="H1502" s="3"/>
    </row>
    <row r="1503" spans="7:8" x14ac:dyDescent="0.2">
      <c r="G1503" s="3"/>
      <c r="H1503" s="3"/>
    </row>
    <row r="1504" spans="7:8" x14ac:dyDescent="0.2">
      <c r="G1504" s="3"/>
      <c r="H1504" s="3"/>
    </row>
    <row r="1505" spans="7:8" x14ac:dyDescent="0.2">
      <c r="G1505" s="3"/>
      <c r="H1505" s="3"/>
    </row>
    <row r="1506" spans="7:8" x14ac:dyDescent="0.2">
      <c r="G1506" s="3"/>
      <c r="H1506" s="3"/>
    </row>
    <row r="1507" spans="7:8" x14ac:dyDescent="0.2">
      <c r="G1507" s="3"/>
      <c r="H1507" s="3"/>
    </row>
    <row r="1508" spans="7:8" x14ac:dyDescent="0.2">
      <c r="G1508" s="3"/>
      <c r="H1508" s="3"/>
    </row>
    <row r="1509" spans="7:8" x14ac:dyDescent="0.2">
      <c r="G1509" s="3"/>
      <c r="H1509" s="3"/>
    </row>
    <row r="1510" spans="7:8" x14ac:dyDescent="0.2">
      <c r="G1510" s="3"/>
      <c r="H1510" s="3"/>
    </row>
    <row r="1511" spans="7:8" x14ac:dyDescent="0.2">
      <c r="G1511" s="3"/>
      <c r="H1511" s="3"/>
    </row>
    <row r="1512" spans="7:8" x14ac:dyDescent="0.2">
      <c r="G1512" s="3"/>
      <c r="H1512" s="3"/>
    </row>
    <row r="1513" spans="7:8" x14ac:dyDescent="0.2">
      <c r="G1513" s="3"/>
      <c r="H1513" s="3"/>
    </row>
    <row r="1514" spans="7:8" x14ac:dyDescent="0.2">
      <c r="G1514" s="3"/>
      <c r="H1514" s="3"/>
    </row>
    <row r="1515" spans="7:8" x14ac:dyDescent="0.2">
      <c r="G1515" s="3"/>
      <c r="H1515" s="3"/>
    </row>
    <row r="1516" spans="7:8" x14ac:dyDescent="0.2">
      <c r="G1516" s="3"/>
      <c r="H1516" s="3"/>
    </row>
    <row r="1517" spans="7:8" x14ac:dyDescent="0.2">
      <c r="G1517" s="3"/>
      <c r="H1517" s="3"/>
    </row>
    <row r="1518" spans="7:8" x14ac:dyDescent="0.2">
      <c r="G1518" s="3"/>
      <c r="H1518" s="3"/>
    </row>
    <row r="1519" spans="7:8" x14ac:dyDescent="0.2">
      <c r="G1519" s="3"/>
      <c r="H1519" s="3"/>
    </row>
    <row r="1520" spans="7:8" x14ac:dyDescent="0.2">
      <c r="G1520" s="3"/>
      <c r="H1520" s="3"/>
    </row>
    <row r="1521" spans="7:8" x14ac:dyDescent="0.2">
      <c r="G1521" s="3"/>
      <c r="H1521" s="3"/>
    </row>
    <row r="1522" spans="7:8" x14ac:dyDescent="0.2">
      <c r="G1522" s="3"/>
      <c r="H1522" s="3"/>
    </row>
    <row r="1523" spans="7:8" x14ac:dyDescent="0.2">
      <c r="G1523" s="3"/>
      <c r="H1523" s="3"/>
    </row>
    <row r="1524" spans="7:8" x14ac:dyDescent="0.2">
      <c r="G1524" s="3"/>
      <c r="H1524" s="3"/>
    </row>
    <row r="1525" spans="7:8" x14ac:dyDescent="0.2">
      <c r="G1525" s="3"/>
      <c r="H1525" s="3"/>
    </row>
    <row r="1526" spans="7:8" x14ac:dyDescent="0.2">
      <c r="G1526" s="3"/>
      <c r="H1526" s="3"/>
    </row>
    <row r="1527" spans="7:8" x14ac:dyDescent="0.2">
      <c r="G1527" s="3"/>
      <c r="H1527" s="3"/>
    </row>
    <row r="1528" spans="7:8" x14ac:dyDescent="0.2">
      <c r="G1528" s="3"/>
      <c r="H1528" s="3"/>
    </row>
    <row r="1529" spans="7:8" x14ac:dyDescent="0.2">
      <c r="G1529" s="3"/>
      <c r="H1529" s="3"/>
    </row>
    <row r="1530" spans="7:8" x14ac:dyDescent="0.2">
      <c r="G1530" s="3"/>
      <c r="H1530" s="3"/>
    </row>
    <row r="1531" spans="7:8" x14ac:dyDescent="0.2">
      <c r="G1531" s="3"/>
      <c r="H1531" s="3"/>
    </row>
    <row r="1532" spans="7:8" x14ac:dyDescent="0.2">
      <c r="G1532" s="3"/>
      <c r="H1532" s="3"/>
    </row>
    <row r="1533" spans="7:8" x14ac:dyDescent="0.2">
      <c r="G1533" s="3"/>
      <c r="H1533" s="3"/>
    </row>
    <row r="1534" spans="7:8" x14ac:dyDescent="0.2">
      <c r="G1534" s="3"/>
      <c r="H1534" s="3"/>
    </row>
    <row r="1535" spans="7:8" x14ac:dyDescent="0.2">
      <c r="G1535" s="3"/>
      <c r="H1535" s="3"/>
    </row>
    <row r="1536" spans="7:8" x14ac:dyDescent="0.2">
      <c r="G1536" s="3"/>
      <c r="H1536" s="3"/>
    </row>
    <row r="1537" spans="7:8" x14ac:dyDescent="0.2">
      <c r="G1537" s="3"/>
      <c r="H1537" s="3"/>
    </row>
    <row r="1538" spans="7:8" x14ac:dyDescent="0.2">
      <c r="G1538" s="3"/>
      <c r="H1538" s="3"/>
    </row>
    <row r="1539" spans="7:8" x14ac:dyDescent="0.2">
      <c r="G1539" s="3"/>
      <c r="H1539" s="3"/>
    </row>
    <row r="1540" spans="7:8" x14ac:dyDescent="0.2">
      <c r="G1540" s="3"/>
      <c r="H1540" s="3"/>
    </row>
    <row r="1541" spans="7:8" x14ac:dyDescent="0.2">
      <c r="G1541" s="3"/>
      <c r="H1541" s="3"/>
    </row>
    <row r="1542" spans="7:8" x14ac:dyDescent="0.2">
      <c r="G1542" s="3"/>
      <c r="H1542" s="3"/>
    </row>
    <row r="1543" spans="7:8" x14ac:dyDescent="0.2">
      <c r="G1543" s="3"/>
      <c r="H1543" s="3"/>
    </row>
    <row r="1544" spans="7:8" x14ac:dyDescent="0.2">
      <c r="G1544" s="3"/>
      <c r="H1544" s="3"/>
    </row>
    <row r="1545" spans="7:8" x14ac:dyDescent="0.2">
      <c r="G1545" s="3"/>
      <c r="H1545" s="3"/>
    </row>
    <row r="1546" spans="7:8" x14ac:dyDescent="0.2">
      <c r="G1546" s="3"/>
      <c r="H1546" s="3"/>
    </row>
    <row r="1547" spans="7:8" x14ac:dyDescent="0.2">
      <c r="G1547" s="3"/>
      <c r="H1547" s="3"/>
    </row>
    <row r="1548" spans="7:8" x14ac:dyDescent="0.2">
      <c r="G1548" s="3"/>
      <c r="H1548" s="3"/>
    </row>
    <row r="1549" spans="7:8" x14ac:dyDescent="0.2">
      <c r="G1549" s="3"/>
      <c r="H1549" s="3"/>
    </row>
    <row r="1550" spans="7:8" x14ac:dyDescent="0.2">
      <c r="G1550" s="3"/>
      <c r="H1550" s="3"/>
    </row>
    <row r="1551" spans="7:8" x14ac:dyDescent="0.2">
      <c r="G1551" s="3"/>
      <c r="H1551" s="3"/>
    </row>
    <row r="1552" spans="7:8" x14ac:dyDescent="0.2">
      <c r="G1552" s="3"/>
      <c r="H1552" s="3"/>
    </row>
    <row r="1553" spans="7:8" x14ac:dyDescent="0.2">
      <c r="G1553" s="3"/>
      <c r="H1553" s="3"/>
    </row>
    <row r="1554" spans="7:8" x14ac:dyDescent="0.2">
      <c r="G1554" s="3"/>
      <c r="H1554" s="3"/>
    </row>
    <row r="1555" spans="7:8" x14ac:dyDescent="0.2">
      <c r="G1555" s="3"/>
      <c r="H1555" s="3"/>
    </row>
    <row r="1556" spans="7:8" x14ac:dyDescent="0.2">
      <c r="G1556" s="3"/>
      <c r="H1556" s="3"/>
    </row>
    <row r="1557" spans="7:8" x14ac:dyDescent="0.2">
      <c r="G1557" s="3"/>
      <c r="H1557" s="3"/>
    </row>
    <row r="1558" spans="7:8" x14ac:dyDescent="0.2">
      <c r="G1558" s="3"/>
      <c r="H1558" s="3"/>
    </row>
    <row r="1559" spans="7:8" x14ac:dyDescent="0.2">
      <c r="G1559" s="3"/>
      <c r="H1559" s="3"/>
    </row>
    <row r="1560" spans="7:8" x14ac:dyDescent="0.2">
      <c r="G1560" s="3"/>
      <c r="H1560" s="3"/>
    </row>
    <row r="1561" spans="7:8" x14ac:dyDescent="0.2">
      <c r="G1561" s="3"/>
      <c r="H1561" s="3"/>
    </row>
    <row r="1562" spans="7:8" x14ac:dyDescent="0.2">
      <c r="G1562" s="3"/>
      <c r="H1562" s="3"/>
    </row>
    <row r="1563" spans="7:8" x14ac:dyDescent="0.2">
      <c r="G1563" s="3"/>
      <c r="H1563" s="3"/>
    </row>
    <row r="1564" spans="7:8" x14ac:dyDescent="0.2">
      <c r="G1564" s="3"/>
      <c r="H1564" s="3"/>
    </row>
    <row r="1565" spans="7:8" x14ac:dyDescent="0.2">
      <c r="G1565" s="3"/>
      <c r="H1565" s="3"/>
    </row>
    <row r="1566" spans="7:8" x14ac:dyDescent="0.2">
      <c r="G1566" s="3"/>
      <c r="H1566" s="3"/>
    </row>
    <row r="1567" spans="7:8" x14ac:dyDescent="0.2">
      <c r="G1567" s="3"/>
      <c r="H1567" s="3"/>
    </row>
    <row r="1568" spans="7:8" x14ac:dyDescent="0.2">
      <c r="G1568" s="3"/>
      <c r="H1568" s="3"/>
    </row>
    <row r="1569" spans="7:8" x14ac:dyDescent="0.2">
      <c r="G1569" s="3"/>
      <c r="H1569" s="3"/>
    </row>
    <row r="1570" spans="7:8" x14ac:dyDescent="0.2">
      <c r="G1570" s="3"/>
      <c r="H1570" s="3"/>
    </row>
    <row r="1571" spans="7:8" x14ac:dyDescent="0.2">
      <c r="G1571" s="3"/>
      <c r="H1571" s="3"/>
    </row>
    <row r="1572" spans="7:8" x14ac:dyDescent="0.2">
      <c r="G1572" s="3"/>
      <c r="H1572" s="3"/>
    </row>
    <row r="1573" spans="7:8" x14ac:dyDescent="0.2">
      <c r="G1573" s="3"/>
      <c r="H1573" s="3"/>
    </row>
    <row r="1574" spans="7:8" x14ac:dyDescent="0.2">
      <c r="G1574" s="3"/>
      <c r="H1574" s="3"/>
    </row>
    <row r="1575" spans="7:8" x14ac:dyDescent="0.2">
      <c r="G1575" s="3"/>
      <c r="H1575" s="3"/>
    </row>
    <row r="1576" spans="7:8" x14ac:dyDescent="0.2">
      <c r="G1576" s="3"/>
      <c r="H1576" s="3"/>
    </row>
    <row r="1577" spans="7:8" x14ac:dyDescent="0.2">
      <c r="G1577" s="3"/>
      <c r="H1577" s="3"/>
    </row>
    <row r="1578" spans="7:8" x14ac:dyDescent="0.2">
      <c r="G1578" s="3"/>
      <c r="H1578" s="3"/>
    </row>
    <row r="1579" spans="7:8" x14ac:dyDescent="0.2">
      <c r="G1579" s="3"/>
      <c r="H1579" s="3"/>
    </row>
    <row r="1580" spans="7:8" x14ac:dyDescent="0.2">
      <c r="G1580" s="3"/>
      <c r="H1580" s="3"/>
    </row>
    <row r="1581" spans="7:8" x14ac:dyDescent="0.2">
      <c r="G1581" s="3"/>
      <c r="H1581" s="3"/>
    </row>
    <row r="1582" spans="7:8" x14ac:dyDescent="0.2">
      <c r="G1582" s="3"/>
      <c r="H1582" s="3"/>
    </row>
    <row r="1583" spans="7:8" x14ac:dyDescent="0.2">
      <c r="G1583" s="3"/>
      <c r="H1583" s="3"/>
    </row>
    <row r="1584" spans="7:8" x14ac:dyDescent="0.2">
      <c r="G1584" s="3"/>
      <c r="H1584" s="3"/>
    </row>
    <row r="1585" spans="7:8" x14ac:dyDescent="0.2">
      <c r="G1585" s="3"/>
      <c r="H1585" s="3"/>
    </row>
    <row r="1586" spans="7:8" x14ac:dyDescent="0.2">
      <c r="G1586" s="3"/>
      <c r="H1586" s="3"/>
    </row>
    <row r="1587" spans="7:8" x14ac:dyDescent="0.2">
      <c r="G1587" s="3"/>
      <c r="H1587" s="3"/>
    </row>
    <row r="1588" spans="7:8" x14ac:dyDescent="0.2">
      <c r="G1588" s="3"/>
      <c r="H1588" s="3"/>
    </row>
    <row r="1589" spans="7:8" x14ac:dyDescent="0.2">
      <c r="G1589" s="3"/>
      <c r="H1589" s="3"/>
    </row>
    <row r="1590" spans="7:8" x14ac:dyDescent="0.2">
      <c r="G1590" s="3"/>
      <c r="H1590" s="3"/>
    </row>
    <row r="1591" spans="7:8" x14ac:dyDescent="0.2">
      <c r="G1591" s="3"/>
      <c r="H1591" s="3"/>
    </row>
    <row r="1592" spans="7:8" x14ac:dyDescent="0.2">
      <c r="G1592" s="3"/>
      <c r="H1592" s="3"/>
    </row>
    <row r="1593" spans="7:8" x14ac:dyDescent="0.2">
      <c r="G1593" s="3"/>
      <c r="H1593" s="3"/>
    </row>
    <row r="1594" spans="7:8" x14ac:dyDescent="0.2">
      <c r="G1594" s="3"/>
      <c r="H1594" s="3"/>
    </row>
    <row r="1595" spans="7:8" x14ac:dyDescent="0.2">
      <c r="G1595" s="3"/>
      <c r="H1595" s="3"/>
    </row>
    <row r="1596" spans="7:8" x14ac:dyDescent="0.2">
      <c r="G1596" s="3"/>
      <c r="H1596" s="3"/>
    </row>
    <row r="1597" spans="7:8" x14ac:dyDescent="0.2">
      <c r="G1597" s="3"/>
      <c r="H1597" s="3"/>
    </row>
    <row r="1598" spans="7:8" x14ac:dyDescent="0.2">
      <c r="G1598" s="3"/>
      <c r="H1598" s="3"/>
    </row>
    <row r="1599" spans="7:8" x14ac:dyDescent="0.2">
      <c r="G1599" s="3"/>
      <c r="H1599" s="3"/>
    </row>
    <row r="1600" spans="7:8" x14ac:dyDescent="0.2">
      <c r="G1600" s="3"/>
      <c r="H1600" s="3"/>
    </row>
    <row r="1601" spans="7:8" x14ac:dyDescent="0.2">
      <c r="G1601" s="3"/>
      <c r="H1601" s="3"/>
    </row>
    <row r="1602" spans="7:8" x14ac:dyDescent="0.2">
      <c r="G1602" s="3"/>
      <c r="H1602" s="3"/>
    </row>
    <row r="1603" spans="7:8" x14ac:dyDescent="0.2">
      <c r="G1603" s="3"/>
      <c r="H1603" s="3"/>
    </row>
    <row r="1604" spans="7:8" x14ac:dyDescent="0.2">
      <c r="G1604" s="3"/>
      <c r="H1604" s="3"/>
    </row>
    <row r="1605" spans="7:8" x14ac:dyDescent="0.2">
      <c r="G1605" s="3"/>
      <c r="H1605" s="3"/>
    </row>
    <row r="1606" spans="7:8" x14ac:dyDescent="0.2">
      <c r="G1606" s="3"/>
      <c r="H1606" s="3"/>
    </row>
    <row r="1607" spans="7:8" x14ac:dyDescent="0.2">
      <c r="G1607" s="3"/>
      <c r="H1607" s="3"/>
    </row>
    <row r="1608" spans="7:8" x14ac:dyDescent="0.2">
      <c r="G1608" s="3"/>
      <c r="H1608" s="3"/>
    </row>
    <row r="1609" spans="7:8" x14ac:dyDescent="0.2">
      <c r="G1609" s="3"/>
      <c r="H1609" s="3"/>
    </row>
    <row r="1610" spans="7:8" x14ac:dyDescent="0.2">
      <c r="G1610" s="3"/>
      <c r="H1610" s="3"/>
    </row>
    <row r="1611" spans="7:8" x14ac:dyDescent="0.2">
      <c r="G1611" s="3"/>
      <c r="H1611" s="3"/>
    </row>
    <row r="1612" spans="7:8" x14ac:dyDescent="0.2">
      <c r="G1612" s="3"/>
      <c r="H1612" s="3"/>
    </row>
    <row r="1613" spans="7:8" x14ac:dyDescent="0.2">
      <c r="G1613" s="3"/>
      <c r="H1613" s="3"/>
    </row>
    <row r="1614" spans="7:8" x14ac:dyDescent="0.2">
      <c r="G1614" s="3"/>
      <c r="H1614" s="3"/>
    </row>
    <row r="1615" spans="7:8" x14ac:dyDescent="0.2">
      <c r="G1615" s="3"/>
      <c r="H1615" s="3"/>
    </row>
    <row r="1616" spans="7:8" x14ac:dyDescent="0.2">
      <c r="G1616" s="3"/>
      <c r="H1616" s="3"/>
    </row>
    <row r="1617" spans="7:8" x14ac:dyDescent="0.2">
      <c r="G1617" s="3"/>
      <c r="H1617" s="3"/>
    </row>
    <row r="1618" spans="7:8" x14ac:dyDescent="0.2">
      <c r="G1618" s="3"/>
      <c r="H1618" s="3"/>
    </row>
    <row r="1619" spans="7:8" x14ac:dyDescent="0.2">
      <c r="G1619" s="3"/>
      <c r="H1619" s="3"/>
    </row>
    <row r="1620" spans="7:8" x14ac:dyDescent="0.2">
      <c r="G1620" s="3"/>
      <c r="H1620" s="3"/>
    </row>
    <row r="1621" spans="7:8" x14ac:dyDescent="0.2">
      <c r="G1621" s="3"/>
      <c r="H1621" s="3"/>
    </row>
    <row r="1622" spans="7:8" x14ac:dyDescent="0.2">
      <c r="G1622" s="3"/>
      <c r="H1622" s="3"/>
    </row>
    <row r="1623" spans="7:8" x14ac:dyDescent="0.2">
      <c r="G1623" s="3"/>
      <c r="H1623" s="3"/>
    </row>
    <row r="1624" spans="7:8" x14ac:dyDescent="0.2">
      <c r="G1624" s="3"/>
      <c r="H1624" s="3"/>
    </row>
    <row r="1625" spans="7:8" x14ac:dyDescent="0.2">
      <c r="G1625" s="3"/>
      <c r="H1625" s="3"/>
    </row>
    <row r="1626" spans="7:8" x14ac:dyDescent="0.2">
      <c r="G1626" s="3"/>
      <c r="H1626" s="3"/>
    </row>
    <row r="1627" spans="7:8" x14ac:dyDescent="0.2">
      <c r="G1627" s="3"/>
      <c r="H1627" s="3"/>
    </row>
    <row r="1628" spans="7:8" x14ac:dyDescent="0.2">
      <c r="G1628" s="3"/>
      <c r="H1628" s="3"/>
    </row>
    <row r="1629" spans="7:8" x14ac:dyDescent="0.2">
      <c r="G1629" s="3"/>
      <c r="H1629" s="3"/>
    </row>
    <row r="1630" spans="7:8" x14ac:dyDescent="0.2">
      <c r="G1630" s="3"/>
      <c r="H1630" s="3"/>
    </row>
    <row r="1631" spans="7:8" x14ac:dyDescent="0.2">
      <c r="G1631" s="3"/>
      <c r="H1631" s="3"/>
    </row>
    <row r="1632" spans="7:8" x14ac:dyDescent="0.2">
      <c r="G1632" s="3"/>
      <c r="H1632" s="3"/>
    </row>
    <row r="1633" spans="7:8" x14ac:dyDescent="0.2">
      <c r="G1633" s="3"/>
      <c r="H1633" s="3"/>
    </row>
    <row r="1634" spans="7:8" x14ac:dyDescent="0.2">
      <c r="G1634" s="3"/>
      <c r="H1634" s="3"/>
    </row>
    <row r="1635" spans="7:8" x14ac:dyDescent="0.2">
      <c r="G1635" s="3"/>
      <c r="H1635" s="3"/>
    </row>
    <row r="1636" spans="7:8" x14ac:dyDescent="0.2">
      <c r="G1636" s="3"/>
      <c r="H1636" s="3"/>
    </row>
    <row r="1637" spans="7:8" x14ac:dyDescent="0.2">
      <c r="G1637" s="3"/>
      <c r="H1637" s="3"/>
    </row>
    <row r="1638" spans="7:8" x14ac:dyDescent="0.2">
      <c r="G1638" s="3"/>
      <c r="H1638" s="3"/>
    </row>
    <row r="1639" spans="7:8" x14ac:dyDescent="0.2">
      <c r="G1639" s="3"/>
      <c r="H1639" s="3"/>
    </row>
    <row r="1640" spans="7:8" x14ac:dyDescent="0.2">
      <c r="G1640" s="3"/>
      <c r="H1640" s="3"/>
    </row>
    <row r="1641" spans="7:8" x14ac:dyDescent="0.2">
      <c r="G1641" s="3"/>
      <c r="H1641" s="3"/>
    </row>
    <row r="1642" spans="7:8" x14ac:dyDescent="0.2">
      <c r="G1642" s="3"/>
      <c r="H1642" s="3"/>
    </row>
    <row r="1643" spans="7:8" x14ac:dyDescent="0.2">
      <c r="G1643" s="3"/>
      <c r="H1643" s="3"/>
    </row>
    <row r="1644" spans="7:8" x14ac:dyDescent="0.2">
      <c r="G1644" s="3"/>
      <c r="H1644" s="3"/>
    </row>
    <row r="1645" spans="7:8" x14ac:dyDescent="0.2">
      <c r="G1645" s="3"/>
      <c r="H1645" s="3"/>
    </row>
    <row r="1646" spans="7:8" x14ac:dyDescent="0.2">
      <c r="G1646" s="3"/>
      <c r="H1646" s="3"/>
    </row>
    <row r="1647" spans="7:8" x14ac:dyDescent="0.2">
      <c r="G1647" s="3"/>
      <c r="H1647" s="3"/>
    </row>
    <row r="1648" spans="7:8" x14ac:dyDescent="0.2">
      <c r="G1648" s="3"/>
      <c r="H1648" s="3"/>
    </row>
    <row r="1649" spans="7:8" x14ac:dyDescent="0.2">
      <c r="G1649" s="3"/>
      <c r="H1649" s="3"/>
    </row>
    <row r="1650" spans="7:8" x14ac:dyDescent="0.2">
      <c r="G1650" s="3"/>
      <c r="H1650" s="3"/>
    </row>
    <row r="1651" spans="7:8" x14ac:dyDescent="0.2">
      <c r="G1651" s="3"/>
      <c r="H1651" s="3"/>
    </row>
    <row r="1652" spans="7:8" x14ac:dyDescent="0.2">
      <c r="G1652" s="3"/>
      <c r="H1652" s="3"/>
    </row>
    <row r="1653" spans="7:8" x14ac:dyDescent="0.2">
      <c r="G1653" s="3"/>
      <c r="H1653" s="3"/>
    </row>
    <row r="1654" spans="7:8" x14ac:dyDescent="0.2">
      <c r="G1654" s="3"/>
      <c r="H1654" s="3"/>
    </row>
    <row r="1655" spans="7:8" x14ac:dyDescent="0.2">
      <c r="G1655" s="3"/>
      <c r="H1655" s="3"/>
    </row>
    <row r="1656" spans="7:8" x14ac:dyDescent="0.2">
      <c r="G1656" s="3"/>
      <c r="H1656" s="3"/>
    </row>
    <row r="1657" spans="7:8" x14ac:dyDescent="0.2">
      <c r="G1657" s="3"/>
      <c r="H1657" s="3"/>
    </row>
    <row r="1658" spans="7:8" x14ac:dyDescent="0.2">
      <c r="G1658" s="3"/>
      <c r="H1658" s="3"/>
    </row>
    <row r="1659" spans="7:8" x14ac:dyDescent="0.2">
      <c r="G1659" s="3"/>
      <c r="H1659" s="3"/>
    </row>
    <row r="1660" spans="7:8" x14ac:dyDescent="0.2">
      <c r="G1660" s="3"/>
      <c r="H1660" s="3"/>
    </row>
    <row r="1661" spans="7:8" x14ac:dyDescent="0.2">
      <c r="G1661" s="3"/>
      <c r="H1661" s="3"/>
    </row>
    <row r="1662" spans="7:8" x14ac:dyDescent="0.2">
      <c r="G1662" s="3"/>
      <c r="H1662" s="3"/>
    </row>
    <row r="1663" spans="7:8" x14ac:dyDescent="0.2">
      <c r="G1663" s="3"/>
      <c r="H1663" s="3"/>
    </row>
    <row r="1664" spans="7:8" x14ac:dyDescent="0.2">
      <c r="G1664" s="3"/>
      <c r="H1664" s="3"/>
    </row>
    <row r="1665" spans="7:8" x14ac:dyDescent="0.2">
      <c r="G1665" s="3"/>
      <c r="H1665" s="3"/>
    </row>
    <row r="1666" spans="7:8" x14ac:dyDescent="0.2">
      <c r="G1666" s="3"/>
      <c r="H1666" s="3"/>
    </row>
    <row r="1667" spans="7:8" x14ac:dyDescent="0.2">
      <c r="G1667" s="3"/>
      <c r="H1667" s="3"/>
    </row>
    <row r="1668" spans="7:8" x14ac:dyDescent="0.2">
      <c r="G1668" s="3"/>
      <c r="H1668" s="3"/>
    </row>
    <row r="1669" spans="7:8" x14ac:dyDescent="0.2">
      <c r="G1669" s="3"/>
      <c r="H1669" s="3"/>
    </row>
    <row r="1670" spans="7:8" x14ac:dyDescent="0.2">
      <c r="G1670" s="3"/>
      <c r="H1670" s="3"/>
    </row>
    <row r="1671" spans="7:8" x14ac:dyDescent="0.2">
      <c r="G1671" s="3"/>
      <c r="H1671" s="3"/>
    </row>
    <row r="1672" spans="7:8" x14ac:dyDescent="0.2">
      <c r="G1672" s="3"/>
      <c r="H1672" s="3"/>
    </row>
    <row r="1673" spans="7:8" x14ac:dyDescent="0.2">
      <c r="G1673" s="3"/>
      <c r="H1673" s="3"/>
    </row>
    <row r="1674" spans="7:8" x14ac:dyDescent="0.2">
      <c r="G1674" s="3"/>
      <c r="H1674" s="3"/>
    </row>
    <row r="1675" spans="7:8" x14ac:dyDescent="0.2">
      <c r="G1675" s="3"/>
      <c r="H1675" s="3"/>
    </row>
    <row r="1676" spans="7:8" x14ac:dyDescent="0.2">
      <c r="G1676" s="3"/>
      <c r="H1676" s="3"/>
    </row>
    <row r="1677" spans="7:8" x14ac:dyDescent="0.2">
      <c r="G1677" s="3"/>
      <c r="H1677" s="3"/>
    </row>
    <row r="1678" spans="7:8" x14ac:dyDescent="0.2">
      <c r="G1678" s="3"/>
      <c r="H1678" s="3"/>
    </row>
    <row r="1679" spans="7:8" x14ac:dyDescent="0.2">
      <c r="G1679" s="3"/>
      <c r="H1679" s="3"/>
    </row>
    <row r="1680" spans="7:8" x14ac:dyDescent="0.2">
      <c r="G1680" s="3"/>
      <c r="H1680" s="3"/>
    </row>
    <row r="1681" spans="7:8" x14ac:dyDescent="0.2">
      <c r="G1681" s="3"/>
      <c r="H1681" s="3"/>
    </row>
    <row r="1682" spans="7:8" x14ac:dyDescent="0.2">
      <c r="G1682" s="3"/>
      <c r="H1682" s="3"/>
    </row>
    <row r="1683" spans="7:8" x14ac:dyDescent="0.2">
      <c r="G1683" s="3"/>
      <c r="H1683" s="3"/>
    </row>
    <row r="1684" spans="7:8" x14ac:dyDescent="0.2">
      <c r="G1684" s="3"/>
      <c r="H1684" s="3"/>
    </row>
    <row r="1685" spans="7:8" x14ac:dyDescent="0.2">
      <c r="G1685" s="3"/>
      <c r="H1685" s="3"/>
    </row>
    <row r="1686" spans="7:8" x14ac:dyDescent="0.2">
      <c r="G1686" s="3"/>
      <c r="H1686" s="3"/>
    </row>
    <row r="1687" spans="7:8" x14ac:dyDescent="0.2">
      <c r="G1687" s="3"/>
      <c r="H1687" s="3"/>
    </row>
    <row r="1688" spans="7:8" x14ac:dyDescent="0.2">
      <c r="G1688" s="3"/>
      <c r="H1688" s="3"/>
    </row>
    <row r="1689" spans="7:8" x14ac:dyDescent="0.2">
      <c r="G1689" s="3"/>
      <c r="H1689" s="3"/>
    </row>
    <row r="1690" spans="7:8" x14ac:dyDescent="0.2">
      <c r="G1690" s="3"/>
      <c r="H1690" s="3"/>
    </row>
    <row r="1691" spans="7:8" x14ac:dyDescent="0.2">
      <c r="G1691" s="3"/>
      <c r="H1691" s="3"/>
    </row>
    <row r="1692" spans="7:8" x14ac:dyDescent="0.2">
      <c r="G1692" s="3"/>
      <c r="H1692" s="3"/>
    </row>
    <row r="1693" spans="7:8" x14ac:dyDescent="0.2">
      <c r="G1693" s="3"/>
      <c r="H1693" s="3"/>
    </row>
    <row r="1694" spans="7:8" x14ac:dyDescent="0.2">
      <c r="G1694" s="3"/>
      <c r="H1694" s="3"/>
    </row>
    <row r="1695" spans="7:8" x14ac:dyDescent="0.2">
      <c r="G1695" s="3"/>
      <c r="H1695" s="3"/>
    </row>
    <row r="1696" spans="7:8" x14ac:dyDescent="0.2">
      <c r="G1696" s="3"/>
      <c r="H1696" s="3"/>
    </row>
    <row r="1697" spans="7:8" x14ac:dyDescent="0.2">
      <c r="G1697" s="3"/>
      <c r="H1697" s="3"/>
    </row>
    <row r="1698" spans="7:8" x14ac:dyDescent="0.2">
      <c r="G1698" s="3"/>
      <c r="H1698" s="3"/>
    </row>
    <row r="1699" spans="7:8" x14ac:dyDescent="0.2">
      <c r="G1699" s="3"/>
      <c r="H1699" s="3"/>
    </row>
    <row r="1700" spans="7:8" x14ac:dyDescent="0.2">
      <c r="G1700" s="3"/>
      <c r="H1700" s="3"/>
    </row>
    <row r="1701" spans="7:8" x14ac:dyDescent="0.2">
      <c r="G1701" s="3"/>
      <c r="H1701" s="3"/>
    </row>
    <row r="1702" spans="7:8" x14ac:dyDescent="0.2">
      <c r="G1702" s="3"/>
      <c r="H1702" s="3"/>
    </row>
    <row r="1703" spans="7:8" x14ac:dyDescent="0.2">
      <c r="G1703" s="3"/>
      <c r="H1703" s="3"/>
    </row>
    <row r="1704" spans="7:8" x14ac:dyDescent="0.2">
      <c r="G1704" s="3"/>
      <c r="H1704" s="3"/>
    </row>
    <row r="1705" spans="7:8" x14ac:dyDescent="0.2">
      <c r="G1705" s="3"/>
      <c r="H1705" s="3"/>
    </row>
    <row r="1706" spans="7:8" x14ac:dyDescent="0.2">
      <c r="G1706" s="3"/>
      <c r="H1706" s="3"/>
    </row>
    <row r="1707" spans="7:8" x14ac:dyDescent="0.2">
      <c r="G1707" s="3"/>
      <c r="H1707" s="3"/>
    </row>
    <row r="1708" spans="7:8" x14ac:dyDescent="0.2">
      <c r="G1708" s="3"/>
      <c r="H1708" s="3"/>
    </row>
    <row r="1709" spans="7:8" x14ac:dyDescent="0.2">
      <c r="G1709" s="3"/>
      <c r="H1709" s="3"/>
    </row>
    <row r="1710" spans="7:8" x14ac:dyDescent="0.2">
      <c r="G1710" s="3"/>
      <c r="H1710" s="3"/>
    </row>
    <row r="1711" spans="7:8" x14ac:dyDescent="0.2">
      <c r="G1711" s="3"/>
      <c r="H1711" s="3"/>
    </row>
    <row r="1712" spans="7:8" x14ac:dyDescent="0.2">
      <c r="G1712" s="3"/>
      <c r="H1712" s="3"/>
    </row>
    <row r="1713" spans="7:8" x14ac:dyDescent="0.2">
      <c r="G1713" s="3"/>
      <c r="H1713" s="3"/>
    </row>
    <row r="1714" spans="7:8" x14ac:dyDescent="0.2">
      <c r="G1714" s="3"/>
      <c r="H1714" s="3"/>
    </row>
    <row r="1715" spans="7:8" x14ac:dyDescent="0.2">
      <c r="G1715" s="3"/>
      <c r="H1715" s="3"/>
    </row>
    <row r="1716" spans="7:8" x14ac:dyDescent="0.2">
      <c r="G1716" s="3"/>
      <c r="H1716" s="3"/>
    </row>
    <row r="1717" spans="7:8" x14ac:dyDescent="0.2">
      <c r="G1717" s="3"/>
      <c r="H1717" s="3"/>
    </row>
    <row r="1718" spans="7:8" x14ac:dyDescent="0.2">
      <c r="G1718" s="3"/>
      <c r="H1718" s="3"/>
    </row>
    <row r="1719" spans="7:8" x14ac:dyDescent="0.2">
      <c r="G1719" s="3"/>
      <c r="H1719" s="3"/>
    </row>
    <row r="1720" spans="7:8" x14ac:dyDescent="0.2">
      <c r="G1720" s="3"/>
      <c r="H1720" s="3"/>
    </row>
    <row r="1721" spans="7:8" x14ac:dyDescent="0.2">
      <c r="G1721" s="3"/>
      <c r="H1721" s="3"/>
    </row>
    <row r="1722" spans="7:8" x14ac:dyDescent="0.2">
      <c r="G1722" s="3"/>
      <c r="H1722" s="3"/>
    </row>
    <row r="1723" spans="7:8" x14ac:dyDescent="0.2">
      <c r="G1723" s="3"/>
      <c r="H1723" s="3"/>
    </row>
    <row r="1724" spans="7:8" x14ac:dyDescent="0.2">
      <c r="G1724" s="3"/>
      <c r="H1724" s="3"/>
    </row>
    <row r="1725" spans="7:8" x14ac:dyDescent="0.2">
      <c r="G1725" s="3"/>
      <c r="H1725" s="3"/>
    </row>
    <row r="1726" spans="7:8" x14ac:dyDescent="0.2">
      <c r="G1726" s="3"/>
      <c r="H1726" s="3"/>
    </row>
    <row r="1727" spans="7:8" x14ac:dyDescent="0.2">
      <c r="G1727" s="3"/>
      <c r="H1727" s="3"/>
    </row>
    <row r="1728" spans="7:8" x14ac:dyDescent="0.2">
      <c r="G1728" s="3"/>
      <c r="H1728" s="3"/>
    </row>
    <row r="1729" spans="7:8" x14ac:dyDescent="0.2">
      <c r="G1729" s="3"/>
      <c r="H1729" s="3"/>
    </row>
    <row r="1730" spans="7:8" x14ac:dyDescent="0.2">
      <c r="G1730" s="3"/>
      <c r="H1730" s="3"/>
    </row>
    <row r="1731" spans="7:8" x14ac:dyDescent="0.2">
      <c r="G1731" s="3"/>
      <c r="H1731" s="3"/>
    </row>
    <row r="1732" spans="7:8" x14ac:dyDescent="0.2">
      <c r="G1732" s="3"/>
      <c r="H1732" s="3"/>
    </row>
    <row r="1733" spans="7:8" x14ac:dyDescent="0.2">
      <c r="G1733" s="3"/>
      <c r="H1733" s="3"/>
    </row>
    <row r="1734" spans="7:8" x14ac:dyDescent="0.2">
      <c r="G1734" s="3"/>
      <c r="H1734" s="3"/>
    </row>
    <row r="1735" spans="7:8" x14ac:dyDescent="0.2">
      <c r="G1735" s="3"/>
      <c r="H1735" s="3"/>
    </row>
    <row r="1736" spans="7:8" x14ac:dyDescent="0.2">
      <c r="G1736" s="3"/>
      <c r="H1736" s="3"/>
    </row>
    <row r="1737" spans="7:8" x14ac:dyDescent="0.2">
      <c r="G1737" s="3"/>
      <c r="H1737" s="3"/>
    </row>
    <row r="1738" spans="7:8" x14ac:dyDescent="0.2">
      <c r="G1738" s="3"/>
      <c r="H1738" s="3"/>
    </row>
    <row r="1739" spans="7:8" x14ac:dyDescent="0.2">
      <c r="G1739" s="3"/>
      <c r="H1739" s="3"/>
    </row>
    <row r="1740" spans="7:8" x14ac:dyDescent="0.2">
      <c r="G1740" s="3"/>
      <c r="H1740" s="3"/>
    </row>
    <row r="1741" spans="7:8" x14ac:dyDescent="0.2">
      <c r="G1741" s="3"/>
      <c r="H1741" s="3"/>
    </row>
    <row r="1742" spans="7:8" x14ac:dyDescent="0.2">
      <c r="G1742" s="3"/>
      <c r="H1742" s="3"/>
    </row>
    <row r="1743" spans="7:8" x14ac:dyDescent="0.2">
      <c r="G1743" s="3"/>
      <c r="H1743" s="3"/>
    </row>
    <row r="1744" spans="7:8" x14ac:dyDescent="0.2">
      <c r="G1744" s="3"/>
      <c r="H1744" s="3"/>
    </row>
    <row r="1745" spans="7:8" x14ac:dyDescent="0.2">
      <c r="G1745" s="3"/>
      <c r="H1745" s="3"/>
    </row>
    <row r="1746" spans="7:8" x14ac:dyDescent="0.2">
      <c r="G1746" s="3"/>
      <c r="H1746" s="3"/>
    </row>
    <row r="1747" spans="7:8" x14ac:dyDescent="0.2">
      <c r="G1747" s="3"/>
      <c r="H1747" s="3"/>
    </row>
    <row r="1748" spans="7:8" x14ac:dyDescent="0.2">
      <c r="G1748" s="3"/>
      <c r="H1748" s="3"/>
    </row>
    <row r="1749" spans="7:8" x14ac:dyDescent="0.2">
      <c r="G1749" s="3"/>
      <c r="H1749" s="3"/>
    </row>
    <row r="1750" spans="7:8" x14ac:dyDescent="0.2">
      <c r="G1750" s="3"/>
      <c r="H1750" s="3"/>
    </row>
    <row r="1751" spans="7:8" x14ac:dyDescent="0.2">
      <c r="G1751" s="3"/>
      <c r="H1751" s="3"/>
    </row>
    <row r="1752" spans="7:8" x14ac:dyDescent="0.2">
      <c r="G1752" s="3"/>
      <c r="H1752" s="3"/>
    </row>
    <row r="1753" spans="7:8" x14ac:dyDescent="0.2">
      <c r="G1753" s="3"/>
      <c r="H1753" s="3"/>
    </row>
    <row r="1754" spans="7:8" x14ac:dyDescent="0.2">
      <c r="G1754" s="3"/>
      <c r="H1754" s="3"/>
    </row>
    <row r="1755" spans="7:8" x14ac:dyDescent="0.2">
      <c r="G1755" s="3"/>
      <c r="H1755" s="3"/>
    </row>
    <row r="1756" spans="7:8" x14ac:dyDescent="0.2">
      <c r="G1756" s="3"/>
      <c r="H1756" s="3"/>
    </row>
    <row r="1757" spans="7:8" x14ac:dyDescent="0.2">
      <c r="G1757" s="3"/>
      <c r="H1757" s="3"/>
    </row>
    <row r="1758" spans="7:8" x14ac:dyDescent="0.2">
      <c r="G1758" s="3"/>
      <c r="H1758" s="3"/>
    </row>
    <row r="1759" spans="7:8" x14ac:dyDescent="0.2">
      <c r="G1759" s="3"/>
      <c r="H1759" s="3"/>
    </row>
    <row r="1760" spans="7:8" x14ac:dyDescent="0.2">
      <c r="G1760" s="3"/>
      <c r="H1760" s="3"/>
    </row>
    <row r="1761" spans="7:8" x14ac:dyDescent="0.2">
      <c r="G1761" s="3"/>
      <c r="H1761" s="3"/>
    </row>
    <row r="1762" spans="7:8" x14ac:dyDescent="0.2">
      <c r="G1762" s="3"/>
      <c r="H1762" s="3"/>
    </row>
    <row r="1763" spans="7:8" x14ac:dyDescent="0.2">
      <c r="G1763" s="3"/>
      <c r="H1763" s="3"/>
    </row>
    <row r="1764" spans="7:8" x14ac:dyDescent="0.2">
      <c r="G1764" s="3"/>
      <c r="H1764" s="3"/>
    </row>
    <row r="1765" spans="7:8" x14ac:dyDescent="0.2">
      <c r="G1765" s="3"/>
      <c r="H1765" s="3"/>
    </row>
    <row r="1766" spans="7:8" x14ac:dyDescent="0.2">
      <c r="G1766" s="3"/>
      <c r="H1766" s="3"/>
    </row>
    <row r="1767" spans="7:8" x14ac:dyDescent="0.2">
      <c r="G1767" s="3"/>
      <c r="H1767" s="3"/>
    </row>
    <row r="1768" spans="7:8" x14ac:dyDescent="0.2">
      <c r="G1768" s="3"/>
      <c r="H1768" s="3"/>
    </row>
    <row r="1769" spans="7:8" x14ac:dyDescent="0.2">
      <c r="G1769" s="3"/>
      <c r="H1769" s="3"/>
    </row>
    <row r="1770" spans="7:8" x14ac:dyDescent="0.2">
      <c r="G1770" s="3"/>
      <c r="H1770" s="3"/>
    </row>
    <row r="1771" spans="7:8" x14ac:dyDescent="0.2">
      <c r="G1771" s="3"/>
      <c r="H1771" s="3"/>
    </row>
    <row r="1772" spans="7:8" x14ac:dyDescent="0.2">
      <c r="G1772" s="3"/>
      <c r="H1772" s="3"/>
    </row>
    <row r="1773" spans="7:8" x14ac:dyDescent="0.2">
      <c r="G1773" s="3"/>
      <c r="H1773" s="3"/>
    </row>
    <row r="1774" spans="7:8" x14ac:dyDescent="0.2">
      <c r="G1774" s="3"/>
      <c r="H1774" s="3"/>
    </row>
    <row r="1775" spans="7:8" x14ac:dyDescent="0.2">
      <c r="G1775" s="3"/>
      <c r="H1775" s="3"/>
    </row>
    <row r="1776" spans="7:8" x14ac:dyDescent="0.2">
      <c r="G1776" s="3"/>
      <c r="H1776" s="3"/>
    </row>
    <row r="1777" spans="7:8" x14ac:dyDescent="0.2">
      <c r="G1777" s="3"/>
      <c r="H1777" s="3"/>
    </row>
    <row r="1778" spans="7:8" x14ac:dyDescent="0.2">
      <c r="G1778" s="3"/>
      <c r="H1778" s="3"/>
    </row>
    <row r="1779" spans="7:8" x14ac:dyDescent="0.2">
      <c r="G1779" s="3"/>
      <c r="H1779" s="3"/>
    </row>
    <row r="1780" spans="7:8" x14ac:dyDescent="0.2">
      <c r="G1780" s="3"/>
      <c r="H1780" s="3"/>
    </row>
    <row r="1781" spans="7:8" x14ac:dyDescent="0.2">
      <c r="G1781" s="3"/>
      <c r="H1781" s="3"/>
    </row>
    <row r="1782" spans="7:8" x14ac:dyDescent="0.2">
      <c r="G1782" s="3"/>
      <c r="H1782" s="3"/>
    </row>
    <row r="1783" spans="7:8" x14ac:dyDescent="0.2">
      <c r="G1783" s="3"/>
      <c r="H1783" s="3"/>
    </row>
    <row r="1784" spans="7:8" x14ac:dyDescent="0.2">
      <c r="G1784" s="3"/>
      <c r="H1784" s="3"/>
    </row>
    <row r="1785" spans="7:8" x14ac:dyDescent="0.2">
      <c r="G1785" s="3"/>
      <c r="H1785" s="3"/>
    </row>
    <row r="1786" spans="7:8" x14ac:dyDescent="0.2">
      <c r="G1786" s="3"/>
      <c r="H1786" s="3"/>
    </row>
    <row r="1787" spans="7:8" x14ac:dyDescent="0.2">
      <c r="G1787" s="3"/>
      <c r="H1787" s="3"/>
    </row>
    <row r="1788" spans="7:8" x14ac:dyDescent="0.2">
      <c r="G1788" s="3"/>
      <c r="H1788" s="3"/>
    </row>
    <row r="1789" spans="7:8" x14ac:dyDescent="0.2">
      <c r="G1789" s="3"/>
      <c r="H1789" s="3"/>
    </row>
    <row r="1790" spans="7:8" x14ac:dyDescent="0.2">
      <c r="G1790" s="3"/>
      <c r="H1790" s="3"/>
    </row>
    <row r="1791" spans="7:8" x14ac:dyDescent="0.2">
      <c r="G1791" s="3"/>
      <c r="H1791" s="3"/>
    </row>
    <row r="1792" spans="7:8" x14ac:dyDescent="0.2">
      <c r="G1792" s="3"/>
      <c r="H1792" s="3"/>
    </row>
    <row r="1793" spans="7:8" x14ac:dyDescent="0.2">
      <c r="G1793" s="3"/>
      <c r="H1793" s="3"/>
    </row>
    <row r="1794" spans="7:8" x14ac:dyDescent="0.2">
      <c r="G1794" s="3"/>
      <c r="H1794" s="3"/>
    </row>
    <row r="1795" spans="7:8" x14ac:dyDescent="0.2">
      <c r="G1795" s="3"/>
      <c r="H1795" s="3"/>
    </row>
    <row r="1796" spans="7:8" x14ac:dyDescent="0.2">
      <c r="G1796" s="3"/>
      <c r="H1796" s="3"/>
    </row>
    <row r="1797" spans="7:8" x14ac:dyDescent="0.2">
      <c r="G1797" s="3"/>
      <c r="H1797" s="3"/>
    </row>
    <row r="1798" spans="7:8" x14ac:dyDescent="0.2">
      <c r="G1798" s="3"/>
      <c r="H1798" s="3"/>
    </row>
    <row r="1799" spans="7:8" x14ac:dyDescent="0.2">
      <c r="G1799" s="3"/>
      <c r="H1799" s="3"/>
    </row>
    <row r="1800" spans="7:8" x14ac:dyDescent="0.2">
      <c r="G1800" s="3"/>
      <c r="H1800" s="3"/>
    </row>
    <row r="1801" spans="7:8" x14ac:dyDescent="0.2">
      <c r="G1801" s="3"/>
      <c r="H1801" s="3"/>
    </row>
    <row r="1802" spans="7:8" x14ac:dyDescent="0.2">
      <c r="G1802" s="3"/>
      <c r="H1802" s="3"/>
    </row>
    <row r="1803" spans="7:8" x14ac:dyDescent="0.2">
      <c r="G1803" s="3"/>
      <c r="H1803" s="3"/>
    </row>
    <row r="1804" spans="7:8" x14ac:dyDescent="0.2">
      <c r="G1804" s="3"/>
      <c r="H1804" s="3"/>
    </row>
    <row r="1805" spans="7:8" x14ac:dyDescent="0.2">
      <c r="G1805" s="3"/>
      <c r="H1805" s="3"/>
    </row>
    <row r="1806" spans="7:8" x14ac:dyDescent="0.2">
      <c r="G1806" s="3"/>
      <c r="H1806" s="3"/>
    </row>
    <row r="1807" spans="7:8" x14ac:dyDescent="0.2">
      <c r="G1807" s="3"/>
      <c r="H1807" s="3"/>
    </row>
    <row r="1808" spans="7:8" x14ac:dyDescent="0.2">
      <c r="G1808" s="3"/>
      <c r="H1808" s="3"/>
    </row>
    <row r="1809" spans="7:8" x14ac:dyDescent="0.2">
      <c r="G1809" s="3"/>
      <c r="H1809" s="3"/>
    </row>
    <row r="1810" spans="7:8" x14ac:dyDescent="0.2">
      <c r="G1810" s="3"/>
      <c r="H1810" s="3"/>
    </row>
    <row r="1811" spans="7:8" x14ac:dyDescent="0.2">
      <c r="G1811" s="3"/>
      <c r="H1811" s="3"/>
    </row>
    <row r="1812" spans="7:8" x14ac:dyDescent="0.2">
      <c r="G1812" s="3"/>
      <c r="H1812" s="3"/>
    </row>
    <row r="1813" spans="7:8" x14ac:dyDescent="0.2">
      <c r="G1813" s="3"/>
      <c r="H1813" s="3"/>
    </row>
    <row r="1814" spans="7:8" x14ac:dyDescent="0.2">
      <c r="G1814" s="3"/>
      <c r="H1814" s="3"/>
    </row>
    <row r="1815" spans="7:8" x14ac:dyDescent="0.2">
      <c r="G1815" s="3"/>
      <c r="H1815" s="3"/>
    </row>
    <row r="1816" spans="7:8" x14ac:dyDescent="0.2">
      <c r="G1816" s="3"/>
      <c r="H1816" s="3"/>
    </row>
    <row r="1817" spans="7:8" x14ac:dyDescent="0.2">
      <c r="G1817" s="3"/>
      <c r="H1817" s="3"/>
    </row>
    <row r="1818" spans="7:8" x14ac:dyDescent="0.2">
      <c r="G1818" s="3"/>
      <c r="H1818" s="3"/>
    </row>
    <row r="1819" spans="7:8" x14ac:dyDescent="0.2">
      <c r="G1819" s="3"/>
      <c r="H1819" s="3"/>
    </row>
    <row r="1820" spans="7:8" x14ac:dyDescent="0.2">
      <c r="G1820" s="3"/>
      <c r="H1820" s="3"/>
    </row>
    <row r="1821" spans="7:8" x14ac:dyDescent="0.2">
      <c r="G1821" s="3"/>
      <c r="H1821" s="3"/>
    </row>
    <row r="1822" spans="7:8" x14ac:dyDescent="0.2">
      <c r="G1822" s="3"/>
      <c r="H1822" s="3"/>
    </row>
    <row r="1823" spans="7:8" x14ac:dyDescent="0.2">
      <c r="G1823" s="3"/>
      <c r="H1823" s="3"/>
    </row>
    <row r="1824" spans="7:8" x14ac:dyDescent="0.2">
      <c r="G1824" s="3"/>
      <c r="H1824" s="3"/>
    </row>
    <row r="1825" spans="7:8" x14ac:dyDescent="0.2">
      <c r="G1825" s="3"/>
      <c r="H1825" s="3"/>
    </row>
    <row r="1826" spans="7:8" x14ac:dyDescent="0.2">
      <c r="G1826" s="3"/>
      <c r="H1826" s="3"/>
    </row>
    <row r="1827" spans="7:8" x14ac:dyDescent="0.2">
      <c r="G1827" s="3"/>
      <c r="H1827" s="3"/>
    </row>
    <row r="1828" spans="7:8" x14ac:dyDescent="0.2">
      <c r="G1828" s="3"/>
      <c r="H1828" s="3"/>
    </row>
    <row r="1829" spans="7:8" x14ac:dyDescent="0.2">
      <c r="G1829" s="3"/>
      <c r="H1829" s="3"/>
    </row>
    <row r="1830" spans="7:8" x14ac:dyDescent="0.2">
      <c r="G1830" s="3"/>
      <c r="H1830" s="3"/>
    </row>
    <row r="1831" spans="7:8" x14ac:dyDescent="0.2">
      <c r="G1831" s="3"/>
      <c r="H1831" s="3"/>
    </row>
    <row r="1832" spans="7:8" x14ac:dyDescent="0.2">
      <c r="G1832" s="3"/>
      <c r="H1832" s="3"/>
    </row>
    <row r="1833" spans="7:8" x14ac:dyDescent="0.2">
      <c r="G1833" s="3"/>
      <c r="H1833" s="3"/>
    </row>
    <row r="1834" spans="7:8" x14ac:dyDescent="0.2">
      <c r="G1834" s="3"/>
      <c r="H1834" s="3"/>
    </row>
    <row r="1835" spans="7:8" x14ac:dyDescent="0.2">
      <c r="G1835" s="3"/>
      <c r="H1835" s="3"/>
    </row>
    <row r="1836" spans="7:8" x14ac:dyDescent="0.2">
      <c r="G1836" s="3"/>
      <c r="H1836" s="3"/>
    </row>
    <row r="1837" spans="7:8" x14ac:dyDescent="0.2">
      <c r="G1837" s="3"/>
      <c r="H1837" s="3"/>
    </row>
    <row r="1838" spans="7:8" x14ac:dyDescent="0.2">
      <c r="G1838" s="3"/>
      <c r="H1838" s="3"/>
    </row>
    <row r="1839" spans="7:8" x14ac:dyDescent="0.2">
      <c r="G1839" s="3"/>
      <c r="H1839" s="3"/>
    </row>
    <row r="1840" spans="7:8" x14ac:dyDescent="0.2">
      <c r="G1840" s="3"/>
      <c r="H1840" s="3"/>
    </row>
    <row r="1841" spans="7:8" x14ac:dyDescent="0.2">
      <c r="G1841" s="3"/>
      <c r="H1841" s="3"/>
    </row>
    <row r="1842" spans="7:8" x14ac:dyDescent="0.2">
      <c r="G1842" s="3"/>
      <c r="H1842" s="3"/>
    </row>
    <row r="1843" spans="7:8" x14ac:dyDescent="0.2">
      <c r="G1843" s="3"/>
      <c r="H1843" s="3"/>
    </row>
    <row r="1844" spans="7:8" x14ac:dyDescent="0.2">
      <c r="G1844" s="3"/>
      <c r="H1844" s="3"/>
    </row>
    <row r="1845" spans="7:8" x14ac:dyDescent="0.2">
      <c r="G1845" s="3"/>
      <c r="H1845" s="3"/>
    </row>
    <row r="1846" spans="7:8" x14ac:dyDescent="0.2">
      <c r="G1846" s="3"/>
      <c r="H1846" s="3"/>
    </row>
    <row r="1847" spans="7:8" x14ac:dyDescent="0.2">
      <c r="G1847" s="3"/>
      <c r="H1847" s="3"/>
    </row>
    <row r="1848" spans="7:8" x14ac:dyDescent="0.2">
      <c r="G1848" s="3"/>
      <c r="H1848" s="3"/>
    </row>
    <row r="1849" spans="7:8" x14ac:dyDescent="0.2">
      <c r="G1849" s="3"/>
      <c r="H1849" s="3"/>
    </row>
    <row r="1850" spans="7:8" x14ac:dyDescent="0.2">
      <c r="G1850" s="3"/>
      <c r="H1850" s="3"/>
    </row>
    <row r="1851" spans="7:8" x14ac:dyDescent="0.2">
      <c r="G1851" s="3"/>
      <c r="H1851" s="3"/>
    </row>
    <row r="1852" spans="7:8" x14ac:dyDescent="0.2">
      <c r="G1852" s="3"/>
      <c r="H1852" s="3"/>
    </row>
    <row r="1853" spans="7:8" x14ac:dyDescent="0.2">
      <c r="G1853" s="3"/>
      <c r="H1853" s="3"/>
    </row>
    <row r="1854" spans="7:8" x14ac:dyDescent="0.2">
      <c r="G1854" s="3"/>
      <c r="H1854" s="3"/>
    </row>
    <row r="1855" spans="7:8" x14ac:dyDescent="0.2">
      <c r="G1855" s="3"/>
      <c r="H1855" s="3"/>
    </row>
    <row r="1856" spans="7:8" x14ac:dyDescent="0.2">
      <c r="G1856" s="3"/>
      <c r="H1856" s="3"/>
    </row>
    <row r="1857" spans="7:8" x14ac:dyDescent="0.2">
      <c r="G1857" s="3"/>
      <c r="H1857" s="3"/>
    </row>
    <row r="1858" spans="7:8" x14ac:dyDescent="0.2">
      <c r="G1858" s="3"/>
      <c r="H1858" s="3"/>
    </row>
    <row r="1859" spans="7:8" x14ac:dyDescent="0.2">
      <c r="G1859" s="3"/>
      <c r="H1859" s="3"/>
    </row>
    <row r="1860" spans="7:8" x14ac:dyDescent="0.2">
      <c r="G1860" s="3"/>
      <c r="H1860" s="3"/>
    </row>
    <row r="1861" spans="7:8" x14ac:dyDescent="0.2">
      <c r="G1861" s="3"/>
      <c r="H1861" s="3"/>
    </row>
    <row r="1862" spans="7:8" x14ac:dyDescent="0.2">
      <c r="G1862" s="3"/>
      <c r="H1862" s="3"/>
    </row>
    <row r="1863" spans="7:8" x14ac:dyDescent="0.2">
      <c r="G1863" s="3"/>
      <c r="H1863" s="3"/>
    </row>
    <row r="1864" spans="7:8" x14ac:dyDescent="0.2">
      <c r="G1864" s="3"/>
      <c r="H1864" s="3"/>
    </row>
    <row r="1865" spans="7:8" x14ac:dyDescent="0.2">
      <c r="G1865" s="3"/>
      <c r="H1865" s="3"/>
    </row>
    <row r="1866" spans="7:8" x14ac:dyDescent="0.2">
      <c r="G1866" s="3"/>
      <c r="H1866" s="3"/>
    </row>
    <row r="1867" spans="7:8" x14ac:dyDescent="0.2">
      <c r="G1867" s="3"/>
      <c r="H1867" s="3"/>
    </row>
    <row r="1868" spans="7:8" x14ac:dyDescent="0.2">
      <c r="G1868" s="3"/>
      <c r="H1868" s="3"/>
    </row>
    <row r="1869" spans="7:8" x14ac:dyDescent="0.2">
      <c r="G1869" s="3"/>
      <c r="H1869" s="3"/>
    </row>
    <row r="1870" spans="7:8" x14ac:dyDescent="0.2">
      <c r="G1870" s="3"/>
      <c r="H1870" s="3"/>
    </row>
    <row r="1871" spans="7:8" x14ac:dyDescent="0.2">
      <c r="G1871" s="3"/>
      <c r="H1871" s="3"/>
    </row>
    <row r="1872" spans="7:8" x14ac:dyDescent="0.2">
      <c r="G1872" s="3"/>
      <c r="H1872" s="3"/>
    </row>
    <row r="1873" spans="7:8" x14ac:dyDescent="0.2">
      <c r="G1873" s="3"/>
      <c r="H1873" s="3"/>
    </row>
    <row r="1874" spans="7:8" x14ac:dyDescent="0.2">
      <c r="G1874" s="3"/>
      <c r="H1874" s="3"/>
    </row>
    <row r="1875" spans="7:8" x14ac:dyDescent="0.2">
      <c r="G1875" s="3"/>
      <c r="H1875" s="3"/>
    </row>
    <row r="1876" spans="7:8" x14ac:dyDescent="0.2">
      <c r="G1876" s="3"/>
      <c r="H1876" s="3"/>
    </row>
    <row r="1877" spans="7:8" x14ac:dyDescent="0.2">
      <c r="G1877" s="3"/>
      <c r="H1877" s="3"/>
    </row>
    <row r="1878" spans="7:8" x14ac:dyDescent="0.2">
      <c r="G1878" s="3"/>
      <c r="H1878" s="3"/>
    </row>
    <row r="1879" spans="7:8" x14ac:dyDescent="0.2">
      <c r="G1879" s="3"/>
      <c r="H1879" s="3"/>
    </row>
    <row r="1880" spans="7:8" x14ac:dyDescent="0.2">
      <c r="G1880" s="3"/>
      <c r="H1880" s="3"/>
    </row>
    <row r="1881" spans="7:8" x14ac:dyDescent="0.2">
      <c r="G1881" s="3"/>
      <c r="H1881" s="3"/>
    </row>
    <row r="1882" spans="7:8" x14ac:dyDescent="0.2">
      <c r="G1882" s="3"/>
      <c r="H1882" s="3"/>
    </row>
    <row r="1883" spans="7:8" x14ac:dyDescent="0.2">
      <c r="G1883" s="3"/>
      <c r="H1883" s="3"/>
    </row>
    <row r="1884" spans="7:8" x14ac:dyDescent="0.2">
      <c r="G1884" s="3"/>
      <c r="H1884" s="3"/>
    </row>
    <row r="1885" spans="7:8" x14ac:dyDescent="0.2">
      <c r="G1885" s="3"/>
      <c r="H1885" s="3"/>
    </row>
    <row r="1886" spans="7:8" x14ac:dyDescent="0.2">
      <c r="G1886" s="3"/>
      <c r="H1886" s="3"/>
    </row>
    <row r="1887" spans="7:8" x14ac:dyDescent="0.2">
      <c r="G1887" s="3"/>
      <c r="H1887" s="3"/>
    </row>
    <row r="1888" spans="7:8" x14ac:dyDescent="0.2">
      <c r="G1888" s="3"/>
      <c r="H1888" s="3"/>
    </row>
    <row r="1889" spans="7:8" x14ac:dyDescent="0.2">
      <c r="G1889" s="3"/>
      <c r="H1889" s="3"/>
    </row>
    <row r="1890" spans="7:8" x14ac:dyDescent="0.2">
      <c r="G1890" s="3"/>
      <c r="H1890" s="3"/>
    </row>
    <row r="1891" spans="7:8" x14ac:dyDescent="0.2">
      <c r="G1891" s="3"/>
      <c r="H1891" s="3"/>
    </row>
    <row r="1892" spans="7:8" x14ac:dyDescent="0.2">
      <c r="G1892" s="3"/>
      <c r="H1892" s="3"/>
    </row>
    <row r="1893" spans="7:8" x14ac:dyDescent="0.2">
      <c r="G1893" s="3"/>
      <c r="H1893" s="3"/>
    </row>
    <row r="1894" spans="7:8" x14ac:dyDescent="0.2">
      <c r="G1894" s="3"/>
      <c r="H1894" s="3"/>
    </row>
    <row r="1895" spans="7:8" x14ac:dyDescent="0.2">
      <c r="G1895" s="3"/>
      <c r="H1895" s="3"/>
    </row>
    <row r="1896" spans="7:8" x14ac:dyDescent="0.2">
      <c r="G1896" s="3"/>
      <c r="H1896" s="3"/>
    </row>
    <row r="1897" spans="7:8" x14ac:dyDescent="0.2">
      <c r="G1897" s="3"/>
      <c r="H1897" s="3"/>
    </row>
    <row r="1898" spans="7:8" x14ac:dyDescent="0.2">
      <c r="G1898" s="3"/>
      <c r="H1898" s="3"/>
    </row>
    <row r="1899" spans="7:8" x14ac:dyDescent="0.2">
      <c r="G1899" s="3"/>
      <c r="H1899" s="3"/>
    </row>
    <row r="1900" spans="7:8" x14ac:dyDescent="0.2">
      <c r="G1900" s="3"/>
      <c r="H1900" s="3"/>
    </row>
    <row r="1901" spans="7:8" x14ac:dyDescent="0.2">
      <c r="G1901" s="3"/>
      <c r="H1901" s="3"/>
    </row>
    <row r="1902" spans="7:8" x14ac:dyDescent="0.2">
      <c r="G1902" s="3"/>
      <c r="H1902" s="3"/>
    </row>
    <row r="1903" spans="7:8" x14ac:dyDescent="0.2">
      <c r="G1903" s="3"/>
      <c r="H1903" s="3"/>
    </row>
    <row r="1904" spans="7:8" x14ac:dyDescent="0.2">
      <c r="G1904" s="3"/>
      <c r="H1904" s="3"/>
    </row>
    <row r="1905" spans="7:8" x14ac:dyDescent="0.2">
      <c r="G1905" s="3"/>
      <c r="H1905" s="3"/>
    </row>
    <row r="1906" spans="7:8" x14ac:dyDescent="0.2">
      <c r="G1906" s="3"/>
      <c r="H1906" s="3"/>
    </row>
    <row r="1907" spans="7:8" x14ac:dyDescent="0.2">
      <c r="G1907" s="3"/>
      <c r="H1907" s="3"/>
    </row>
    <row r="1908" spans="7:8" x14ac:dyDescent="0.2">
      <c r="G1908" s="3"/>
      <c r="H1908" s="3"/>
    </row>
    <row r="1909" spans="7:8" x14ac:dyDescent="0.2">
      <c r="G1909" s="3"/>
      <c r="H1909" s="3"/>
    </row>
    <row r="1910" spans="7:8" x14ac:dyDescent="0.2">
      <c r="G1910" s="3"/>
      <c r="H1910" s="3"/>
    </row>
    <row r="1911" spans="7:8" x14ac:dyDescent="0.2">
      <c r="G1911" s="3"/>
      <c r="H1911" s="3"/>
    </row>
    <row r="1912" spans="7:8" x14ac:dyDescent="0.2">
      <c r="G1912" s="3"/>
      <c r="H1912" s="3"/>
    </row>
    <row r="1913" spans="7:8" x14ac:dyDescent="0.2">
      <c r="G1913" s="3"/>
      <c r="H1913" s="3"/>
    </row>
    <row r="1914" spans="7:8" x14ac:dyDescent="0.2">
      <c r="G1914" s="3"/>
      <c r="H1914" s="3"/>
    </row>
    <row r="1915" spans="7:8" x14ac:dyDescent="0.2">
      <c r="G1915" s="3"/>
      <c r="H1915" s="3"/>
    </row>
    <row r="1916" spans="7:8" x14ac:dyDescent="0.2">
      <c r="G1916" s="3"/>
      <c r="H1916" s="3"/>
    </row>
    <row r="1917" spans="7:8" x14ac:dyDescent="0.2">
      <c r="G1917" s="3"/>
      <c r="H1917" s="3"/>
    </row>
    <row r="1918" spans="7:8" x14ac:dyDescent="0.2">
      <c r="G1918" s="3"/>
      <c r="H1918" s="3"/>
    </row>
    <row r="1919" spans="7:8" x14ac:dyDescent="0.2">
      <c r="G1919" s="3"/>
      <c r="H1919" s="3"/>
    </row>
    <row r="1920" spans="7:8" x14ac:dyDescent="0.2">
      <c r="G1920" s="3"/>
      <c r="H1920" s="3"/>
    </row>
    <row r="1921" spans="7:8" x14ac:dyDescent="0.2">
      <c r="G1921" s="3"/>
      <c r="H1921" s="3"/>
    </row>
    <row r="1922" spans="7:8" x14ac:dyDescent="0.2">
      <c r="G1922" s="3"/>
      <c r="H1922" s="3"/>
    </row>
    <row r="1923" spans="7:8" x14ac:dyDescent="0.2">
      <c r="G1923" s="3"/>
      <c r="H1923" s="3"/>
    </row>
    <row r="1924" spans="7:8" x14ac:dyDescent="0.2">
      <c r="G1924" s="3"/>
      <c r="H1924" s="3"/>
    </row>
    <row r="1925" spans="7:8" x14ac:dyDescent="0.2">
      <c r="G1925" s="3"/>
      <c r="H1925" s="3"/>
    </row>
    <row r="1926" spans="7:8" x14ac:dyDescent="0.2">
      <c r="G1926" s="3"/>
      <c r="H1926" s="3"/>
    </row>
    <row r="1927" spans="7:8" x14ac:dyDescent="0.2">
      <c r="G1927" s="3"/>
      <c r="H1927" s="3"/>
    </row>
    <row r="1928" spans="7:8" x14ac:dyDescent="0.2">
      <c r="G1928" s="3"/>
      <c r="H1928" s="3"/>
    </row>
    <row r="1929" spans="7:8" x14ac:dyDescent="0.2">
      <c r="G1929" s="3"/>
      <c r="H1929" s="3"/>
    </row>
    <row r="1930" spans="7:8" x14ac:dyDescent="0.2">
      <c r="G1930" s="3"/>
      <c r="H1930" s="3"/>
    </row>
    <row r="1931" spans="7:8" x14ac:dyDescent="0.2">
      <c r="G1931" s="3"/>
      <c r="H1931" s="3"/>
    </row>
    <row r="1932" spans="7:8" x14ac:dyDescent="0.2">
      <c r="G1932" s="3"/>
      <c r="H1932" s="3"/>
    </row>
    <row r="1933" spans="7:8" x14ac:dyDescent="0.2">
      <c r="G1933" s="3"/>
      <c r="H1933" s="3"/>
    </row>
    <row r="1934" spans="7:8" x14ac:dyDescent="0.2">
      <c r="G1934" s="3"/>
      <c r="H1934" s="3"/>
    </row>
    <row r="1935" spans="7:8" x14ac:dyDescent="0.2">
      <c r="G1935" s="3"/>
      <c r="H1935" s="3"/>
    </row>
    <row r="1936" spans="7:8" x14ac:dyDescent="0.2">
      <c r="G1936" s="3"/>
      <c r="H1936" s="3"/>
    </row>
    <row r="1937" spans="7:8" x14ac:dyDescent="0.2">
      <c r="G1937" s="3"/>
      <c r="H1937" s="3"/>
    </row>
    <row r="1938" spans="7:8" x14ac:dyDescent="0.2">
      <c r="G1938" s="3"/>
      <c r="H1938" s="3"/>
    </row>
    <row r="1939" spans="7:8" x14ac:dyDescent="0.2">
      <c r="G1939" s="3"/>
      <c r="H1939" s="3"/>
    </row>
    <row r="1940" spans="7:8" x14ac:dyDescent="0.2">
      <c r="G1940" s="3"/>
      <c r="H1940" s="3"/>
    </row>
    <row r="1941" spans="7:8" x14ac:dyDescent="0.2">
      <c r="G1941" s="3"/>
      <c r="H1941" s="3"/>
    </row>
    <row r="1942" spans="7:8" x14ac:dyDescent="0.2">
      <c r="G1942" s="3"/>
      <c r="H1942" s="3"/>
    </row>
    <row r="1943" spans="7:8" x14ac:dyDescent="0.2">
      <c r="G1943" s="3"/>
      <c r="H1943" s="3"/>
    </row>
    <row r="1944" spans="7:8" x14ac:dyDescent="0.2">
      <c r="G1944" s="3"/>
      <c r="H1944" s="3"/>
    </row>
    <row r="1945" spans="7:8" x14ac:dyDescent="0.2">
      <c r="G1945" s="3"/>
      <c r="H1945" s="3"/>
    </row>
    <row r="1946" spans="7:8" x14ac:dyDescent="0.2">
      <c r="G1946" s="3"/>
      <c r="H1946" s="3"/>
    </row>
    <row r="1947" spans="7:8" x14ac:dyDescent="0.2">
      <c r="G1947" s="3"/>
      <c r="H1947" s="3"/>
    </row>
    <row r="1948" spans="7:8" x14ac:dyDescent="0.2">
      <c r="G1948" s="3"/>
      <c r="H1948" s="3"/>
    </row>
    <row r="1949" spans="7:8" x14ac:dyDescent="0.2">
      <c r="G1949" s="3"/>
      <c r="H1949" s="3"/>
    </row>
    <row r="1950" spans="7:8" x14ac:dyDescent="0.2">
      <c r="G1950" s="3"/>
      <c r="H1950" s="3"/>
    </row>
    <row r="1951" spans="7:8" x14ac:dyDescent="0.2">
      <c r="G1951" s="3"/>
      <c r="H1951" s="3"/>
    </row>
    <row r="1952" spans="7:8" x14ac:dyDescent="0.2">
      <c r="G1952" s="3"/>
      <c r="H1952" s="3"/>
    </row>
    <row r="1953" spans="7:8" x14ac:dyDescent="0.2">
      <c r="G1953" s="3"/>
      <c r="H1953" s="3"/>
    </row>
    <row r="1954" spans="7:8" x14ac:dyDescent="0.2">
      <c r="G1954" s="3"/>
      <c r="H1954" s="3"/>
    </row>
    <row r="1955" spans="7:8" x14ac:dyDescent="0.2">
      <c r="G1955" s="3"/>
      <c r="H1955" s="3"/>
    </row>
    <row r="1956" spans="7:8" x14ac:dyDescent="0.2">
      <c r="G1956" s="3"/>
      <c r="H1956" s="3"/>
    </row>
    <row r="1957" spans="7:8" x14ac:dyDescent="0.2">
      <c r="G1957" s="3"/>
      <c r="H1957" s="3"/>
    </row>
    <row r="1958" spans="7:8" x14ac:dyDescent="0.2">
      <c r="G1958" s="3"/>
      <c r="H1958" s="3"/>
    </row>
    <row r="1959" spans="7:8" x14ac:dyDescent="0.2">
      <c r="G1959" s="3"/>
      <c r="H1959" s="3"/>
    </row>
    <row r="1960" spans="7:8" x14ac:dyDescent="0.2">
      <c r="G1960" s="3"/>
      <c r="H1960" s="3"/>
    </row>
    <row r="1961" spans="7:8" x14ac:dyDescent="0.2">
      <c r="G1961" s="3"/>
      <c r="H1961" s="3"/>
    </row>
    <row r="1962" spans="7:8" x14ac:dyDescent="0.2">
      <c r="G1962" s="3"/>
      <c r="H1962" s="3"/>
    </row>
    <row r="1963" spans="7:8" x14ac:dyDescent="0.2">
      <c r="G1963" s="3"/>
      <c r="H1963" s="3"/>
    </row>
    <row r="1964" spans="7:8" x14ac:dyDescent="0.2">
      <c r="G1964" s="3"/>
      <c r="H1964" s="3"/>
    </row>
    <row r="1965" spans="7:8" x14ac:dyDescent="0.2">
      <c r="G1965" s="3"/>
      <c r="H1965" s="3"/>
    </row>
    <row r="1966" spans="7:8" x14ac:dyDescent="0.2">
      <c r="G1966" s="3"/>
      <c r="H1966" s="3"/>
    </row>
    <row r="1967" spans="7:8" x14ac:dyDescent="0.2">
      <c r="G1967" s="3"/>
      <c r="H1967" s="3"/>
    </row>
    <row r="1968" spans="7:8" x14ac:dyDescent="0.2">
      <c r="G1968" s="3"/>
      <c r="H1968" s="3"/>
    </row>
    <row r="1969" spans="7:8" x14ac:dyDescent="0.2">
      <c r="G1969" s="3"/>
      <c r="H1969" s="3"/>
    </row>
    <row r="1970" spans="7:8" x14ac:dyDescent="0.2">
      <c r="G1970" s="3"/>
      <c r="H1970" s="3"/>
    </row>
    <row r="1971" spans="7:8" x14ac:dyDescent="0.2">
      <c r="G1971" s="3"/>
      <c r="H1971" s="3"/>
    </row>
    <row r="1972" spans="7:8" x14ac:dyDescent="0.2">
      <c r="G1972" s="3"/>
      <c r="H1972" s="3"/>
    </row>
    <row r="1973" spans="7:8" x14ac:dyDescent="0.2">
      <c r="G1973" s="3"/>
      <c r="H1973" s="3"/>
    </row>
    <row r="1974" spans="7:8" x14ac:dyDescent="0.2">
      <c r="G1974" s="3"/>
      <c r="H1974" s="3"/>
    </row>
    <row r="1975" spans="7:8" x14ac:dyDescent="0.2">
      <c r="G1975" s="3"/>
      <c r="H1975" s="3"/>
    </row>
    <row r="1976" spans="7:8" x14ac:dyDescent="0.2">
      <c r="G1976" s="3"/>
      <c r="H1976" s="3"/>
    </row>
    <row r="1977" spans="7:8" x14ac:dyDescent="0.2">
      <c r="G1977" s="3"/>
      <c r="H1977" s="3"/>
    </row>
    <row r="1978" spans="7:8" x14ac:dyDescent="0.2">
      <c r="G1978" s="3"/>
      <c r="H1978" s="3"/>
    </row>
    <row r="1979" spans="7:8" x14ac:dyDescent="0.2">
      <c r="G1979" s="3"/>
      <c r="H1979" s="3"/>
    </row>
    <row r="1980" spans="7:8" x14ac:dyDescent="0.2">
      <c r="G1980" s="3"/>
      <c r="H1980" s="3"/>
    </row>
    <row r="1981" spans="7:8" x14ac:dyDescent="0.2">
      <c r="G1981" s="3"/>
      <c r="H1981" s="3"/>
    </row>
    <row r="1982" spans="7:8" x14ac:dyDescent="0.2">
      <c r="G1982" s="3"/>
      <c r="H1982" s="3"/>
    </row>
    <row r="1983" spans="7:8" x14ac:dyDescent="0.2">
      <c r="G1983" s="3"/>
      <c r="H1983" s="3"/>
    </row>
    <row r="1984" spans="7:8" x14ac:dyDescent="0.2">
      <c r="G1984" s="3"/>
      <c r="H1984" s="3"/>
    </row>
    <row r="1985" spans="7:8" x14ac:dyDescent="0.2">
      <c r="G1985" s="3"/>
      <c r="H1985" s="3"/>
    </row>
    <row r="1986" spans="7:8" x14ac:dyDescent="0.2">
      <c r="G1986" s="3"/>
      <c r="H1986" s="3"/>
    </row>
    <row r="1987" spans="7:8" x14ac:dyDescent="0.2">
      <c r="G1987" s="3"/>
      <c r="H1987" s="3"/>
    </row>
    <row r="1988" spans="7:8" x14ac:dyDescent="0.2">
      <c r="G1988" s="3"/>
      <c r="H1988" s="3"/>
    </row>
    <row r="1989" spans="7:8" x14ac:dyDescent="0.2">
      <c r="G1989" s="3"/>
      <c r="H1989" s="3"/>
    </row>
    <row r="1990" spans="7:8" x14ac:dyDescent="0.2">
      <c r="G1990" s="3"/>
      <c r="H1990" s="3"/>
    </row>
    <row r="1991" spans="7:8" x14ac:dyDescent="0.2">
      <c r="G1991" s="3"/>
      <c r="H1991" s="3"/>
    </row>
    <row r="1992" spans="7:8" x14ac:dyDescent="0.2">
      <c r="G1992" s="3"/>
      <c r="H1992" s="3"/>
    </row>
    <row r="1993" spans="7:8" x14ac:dyDescent="0.2">
      <c r="G1993" s="3"/>
      <c r="H1993" s="3"/>
    </row>
    <row r="1994" spans="7:8" x14ac:dyDescent="0.2">
      <c r="G1994" s="3"/>
      <c r="H1994" s="3"/>
    </row>
    <row r="1995" spans="7:8" x14ac:dyDescent="0.2">
      <c r="G1995" s="3"/>
      <c r="H1995" s="3"/>
    </row>
    <row r="1996" spans="7:8" x14ac:dyDescent="0.2">
      <c r="G1996" s="3"/>
      <c r="H1996" s="3"/>
    </row>
    <row r="1997" spans="7:8" x14ac:dyDescent="0.2">
      <c r="G1997" s="3"/>
      <c r="H1997" s="3"/>
    </row>
    <row r="1998" spans="7:8" x14ac:dyDescent="0.2">
      <c r="G1998" s="3"/>
      <c r="H1998" s="3"/>
    </row>
    <row r="1999" spans="7:8" x14ac:dyDescent="0.2">
      <c r="G1999" s="3"/>
      <c r="H1999" s="3"/>
    </row>
    <row r="2000" spans="7:8" x14ac:dyDescent="0.2">
      <c r="G2000" s="3"/>
      <c r="H2000" s="3"/>
    </row>
    <row r="2001" spans="7:8" x14ac:dyDescent="0.2">
      <c r="G2001" s="3"/>
      <c r="H2001" s="3"/>
    </row>
    <row r="2002" spans="7:8" x14ac:dyDescent="0.2">
      <c r="G2002" s="3"/>
      <c r="H2002" s="3"/>
    </row>
    <row r="2003" spans="7:8" x14ac:dyDescent="0.2">
      <c r="G2003" s="3"/>
      <c r="H2003" s="3"/>
    </row>
    <row r="2004" spans="7:8" x14ac:dyDescent="0.2">
      <c r="G2004" s="3"/>
      <c r="H2004" s="3"/>
    </row>
    <row r="2005" spans="7:8" x14ac:dyDescent="0.2">
      <c r="G2005" s="3"/>
      <c r="H2005" s="3"/>
    </row>
    <row r="2006" spans="7:8" x14ac:dyDescent="0.2">
      <c r="G2006" s="3"/>
      <c r="H2006" s="3"/>
    </row>
    <row r="2007" spans="7:8" x14ac:dyDescent="0.2">
      <c r="G2007" s="3"/>
      <c r="H2007" s="3"/>
    </row>
    <row r="2008" spans="7:8" x14ac:dyDescent="0.2">
      <c r="G2008" s="3"/>
      <c r="H2008" s="3"/>
    </row>
    <row r="2009" spans="7:8" x14ac:dyDescent="0.2">
      <c r="G2009" s="3"/>
      <c r="H2009" s="3"/>
    </row>
    <row r="2010" spans="7:8" x14ac:dyDescent="0.2">
      <c r="G2010" s="3"/>
      <c r="H2010" s="3"/>
    </row>
    <row r="2011" spans="7:8" x14ac:dyDescent="0.2">
      <c r="G2011" s="3"/>
      <c r="H2011" s="3"/>
    </row>
    <row r="2012" spans="7:8" x14ac:dyDescent="0.2">
      <c r="G2012" s="3"/>
      <c r="H2012" s="3"/>
    </row>
    <row r="2013" spans="7:8" x14ac:dyDescent="0.2">
      <c r="G2013" s="3"/>
      <c r="H2013" s="3"/>
    </row>
    <row r="2014" spans="7:8" x14ac:dyDescent="0.2">
      <c r="G2014" s="3"/>
      <c r="H2014" s="3"/>
    </row>
    <row r="2015" spans="7:8" x14ac:dyDescent="0.2">
      <c r="G2015" s="3"/>
      <c r="H2015" s="3"/>
    </row>
    <row r="2016" spans="7:8" x14ac:dyDescent="0.2">
      <c r="G2016" s="3"/>
      <c r="H2016" s="3"/>
    </row>
    <row r="2017" spans="7:8" x14ac:dyDescent="0.2">
      <c r="G2017" s="3"/>
      <c r="H2017" s="3"/>
    </row>
    <row r="2018" spans="7:8" x14ac:dyDescent="0.2">
      <c r="G2018" s="3"/>
      <c r="H2018" s="3"/>
    </row>
    <row r="2019" spans="7:8" x14ac:dyDescent="0.2">
      <c r="G2019" s="3"/>
      <c r="H2019" s="3"/>
    </row>
    <row r="2020" spans="7:8" x14ac:dyDescent="0.2">
      <c r="G2020" s="3"/>
      <c r="H2020" s="3"/>
    </row>
    <row r="2021" spans="7:8" x14ac:dyDescent="0.2">
      <c r="G2021" s="3"/>
      <c r="H2021" s="3"/>
    </row>
    <row r="2022" spans="7:8" x14ac:dyDescent="0.2">
      <c r="G2022" s="3"/>
      <c r="H2022" s="3"/>
    </row>
    <row r="2023" spans="7:8" x14ac:dyDescent="0.2">
      <c r="G2023" s="3"/>
      <c r="H2023" s="3"/>
    </row>
    <row r="2024" spans="7:8" x14ac:dyDescent="0.2">
      <c r="G2024" s="3"/>
      <c r="H2024" s="3"/>
    </row>
    <row r="2025" spans="7:8" x14ac:dyDescent="0.2">
      <c r="G2025" s="3"/>
      <c r="H2025" s="3"/>
    </row>
    <row r="2026" spans="7:8" x14ac:dyDescent="0.2">
      <c r="G2026" s="3"/>
      <c r="H2026" s="3"/>
    </row>
    <row r="2027" spans="7:8" x14ac:dyDescent="0.2">
      <c r="G2027" s="3"/>
      <c r="H2027" s="3"/>
    </row>
    <row r="2028" spans="7:8" x14ac:dyDescent="0.2">
      <c r="G2028" s="3"/>
      <c r="H2028" s="3"/>
    </row>
    <row r="2029" spans="7:8" x14ac:dyDescent="0.2">
      <c r="G2029" s="3"/>
      <c r="H2029" s="3"/>
    </row>
    <row r="2030" spans="7:8" x14ac:dyDescent="0.2">
      <c r="G2030" s="3"/>
      <c r="H2030" s="3"/>
    </row>
    <row r="2031" spans="7:8" x14ac:dyDescent="0.2">
      <c r="G2031" s="3"/>
      <c r="H2031" s="3"/>
    </row>
    <row r="2032" spans="7:8" x14ac:dyDescent="0.2">
      <c r="G2032" s="3"/>
      <c r="H2032" s="3"/>
    </row>
    <row r="2033" spans="7:8" x14ac:dyDescent="0.2">
      <c r="G2033" s="3"/>
      <c r="H2033" s="3"/>
    </row>
    <row r="2034" spans="7:8" x14ac:dyDescent="0.2">
      <c r="G2034" s="3"/>
      <c r="H2034" s="3"/>
    </row>
    <row r="2035" spans="7:8" x14ac:dyDescent="0.2">
      <c r="G2035" s="3"/>
      <c r="H2035" s="3"/>
    </row>
    <row r="2036" spans="7:8" x14ac:dyDescent="0.2">
      <c r="G2036" s="3"/>
      <c r="H2036" s="3"/>
    </row>
    <row r="2037" spans="7:8" x14ac:dyDescent="0.2">
      <c r="G2037" s="3"/>
      <c r="H2037" s="3"/>
    </row>
    <row r="2038" spans="7:8" x14ac:dyDescent="0.2">
      <c r="G2038" s="3"/>
      <c r="H2038" s="3"/>
    </row>
    <row r="2039" spans="7:8" x14ac:dyDescent="0.2">
      <c r="G2039" s="3"/>
      <c r="H2039" s="3"/>
    </row>
    <row r="2040" spans="7:8" x14ac:dyDescent="0.2">
      <c r="G2040" s="3"/>
      <c r="H2040" s="3"/>
    </row>
    <row r="2041" spans="7:8" x14ac:dyDescent="0.2">
      <c r="G2041" s="3"/>
      <c r="H2041" s="3"/>
    </row>
    <row r="2042" spans="7:8" x14ac:dyDescent="0.2">
      <c r="G2042" s="3"/>
      <c r="H2042" s="3"/>
    </row>
    <row r="2043" spans="7:8" x14ac:dyDescent="0.2">
      <c r="G2043" s="3"/>
      <c r="H2043" s="3"/>
    </row>
    <row r="2044" spans="7:8" x14ac:dyDescent="0.2">
      <c r="G2044" s="3"/>
      <c r="H2044" s="3"/>
    </row>
    <row r="2045" spans="7:8" x14ac:dyDescent="0.2">
      <c r="G2045" s="3"/>
      <c r="H2045" s="3"/>
    </row>
    <row r="2046" spans="7:8" x14ac:dyDescent="0.2">
      <c r="G2046" s="3"/>
      <c r="H2046" s="3"/>
    </row>
    <row r="2047" spans="7:8" x14ac:dyDescent="0.2">
      <c r="G2047" s="3"/>
      <c r="H2047" s="3"/>
    </row>
    <row r="2048" spans="7:8" x14ac:dyDescent="0.2">
      <c r="G2048" s="3"/>
      <c r="H2048" s="3"/>
    </row>
    <row r="2049" spans="7:8" x14ac:dyDescent="0.2">
      <c r="G2049" s="3"/>
      <c r="H2049" s="3"/>
    </row>
    <row r="2050" spans="7:8" x14ac:dyDescent="0.2">
      <c r="G2050" s="3"/>
      <c r="H2050" s="3"/>
    </row>
    <row r="2051" spans="7:8" x14ac:dyDescent="0.2">
      <c r="G2051" s="3"/>
      <c r="H2051" s="3"/>
    </row>
    <row r="2052" spans="7:8" x14ac:dyDescent="0.2">
      <c r="G2052" s="3"/>
      <c r="H2052" s="3"/>
    </row>
    <row r="2053" spans="7:8" x14ac:dyDescent="0.2">
      <c r="G2053" s="3"/>
      <c r="H2053" s="3"/>
    </row>
    <row r="2054" spans="7:8" x14ac:dyDescent="0.2">
      <c r="G2054" s="3"/>
      <c r="H2054" s="3"/>
    </row>
    <row r="2055" spans="7:8" x14ac:dyDescent="0.2">
      <c r="G2055" s="3"/>
      <c r="H2055" s="3"/>
    </row>
    <row r="2056" spans="7:8" x14ac:dyDescent="0.2">
      <c r="G2056" s="3"/>
      <c r="H2056" s="3"/>
    </row>
    <row r="2057" spans="7:8" x14ac:dyDescent="0.2">
      <c r="G2057" s="3"/>
      <c r="H2057" s="3"/>
    </row>
    <row r="2058" spans="7:8" x14ac:dyDescent="0.2">
      <c r="G2058" s="3"/>
      <c r="H2058" s="3"/>
    </row>
    <row r="2059" spans="7:8" x14ac:dyDescent="0.2">
      <c r="G2059" s="3"/>
      <c r="H2059" s="3"/>
    </row>
    <row r="2060" spans="7:8" x14ac:dyDescent="0.2">
      <c r="G2060" s="3"/>
      <c r="H2060" s="3"/>
    </row>
    <row r="2061" spans="7:8" x14ac:dyDescent="0.2">
      <c r="G2061" s="3"/>
      <c r="H2061" s="3"/>
    </row>
    <row r="2062" spans="7:8" x14ac:dyDescent="0.2">
      <c r="G2062" s="3"/>
      <c r="H2062" s="3"/>
    </row>
    <row r="2063" spans="7:8" x14ac:dyDescent="0.2">
      <c r="G2063" s="3"/>
      <c r="H2063" s="3"/>
    </row>
    <row r="2064" spans="7:8" x14ac:dyDescent="0.2">
      <c r="G2064" s="3"/>
      <c r="H2064" s="3"/>
    </row>
    <row r="2065" spans="7:8" x14ac:dyDescent="0.2">
      <c r="G2065" s="3"/>
      <c r="H2065" s="3"/>
    </row>
    <row r="2066" spans="7:8" x14ac:dyDescent="0.2">
      <c r="G2066" s="3"/>
      <c r="H2066" s="3"/>
    </row>
    <row r="2067" spans="7:8" x14ac:dyDescent="0.2">
      <c r="G2067" s="3"/>
      <c r="H2067" s="3"/>
    </row>
    <row r="2068" spans="7:8" x14ac:dyDescent="0.2">
      <c r="G2068" s="3"/>
      <c r="H2068" s="3"/>
    </row>
    <row r="2069" spans="7:8" x14ac:dyDescent="0.2">
      <c r="G2069" s="3"/>
      <c r="H2069" s="3"/>
    </row>
    <row r="2070" spans="7:8" x14ac:dyDescent="0.2">
      <c r="G2070" s="3"/>
      <c r="H2070" s="3"/>
    </row>
    <row r="2071" spans="7:8" x14ac:dyDescent="0.2">
      <c r="G2071" s="3"/>
      <c r="H2071" s="3"/>
    </row>
    <row r="2072" spans="7:8" x14ac:dyDescent="0.2">
      <c r="G2072" s="3"/>
      <c r="H2072" s="3"/>
    </row>
    <row r="2073" spans="7:8" x14ac:dyDescent="0.2">
      <c r="G2073" s="3"/>
      <c r="H2073" s="3"/>
    </row>
    <row r="2074" spans="7:8" x14ac:dyDescent="0.2">
      <c r="G2074" s="3"/>
      <c r="H2074" s="3"/>
    </row>
    <row r="2075" spans="7:8" x14ac:dyDescent="0.2">
      <c r="G2075" s="3"/>
      <c r="H2075" s="3"/>
    </row>
    <row r="2076" spans="7:8" x14ac:dyDescent="0.2">
      <c r="G2076" s="3"/>
      <c r="H2076" s="3"/>
    </row>
    <row r="2077" spans="7:8" x14ac:dyDescent="0.2">
      <c r="G2077" s="3"/>
      <c r="H2077" s="3"/>
    </row>
    <row r="2078" spans="7:8" x14ac:dyDescent="0.2">
      <c r="G2078" s="3"/>
      <c r="H2078" s="3"/>
    </row>
    <row r="2079" spans="7:8" x14ac:dyDescent="0.2">
      <c r="G2079" s="3"/>
      <c r="H2079" s="3"/>
    </row>
    <row r="2080" spans="7:8" x14ac:dyDescent="0.2">
      <c r="G2080" s="3"/>
      <c r="H2080" s="3"/>
    </row>
    <row r="2081" spans="7:8" x14ac:dyDescent="0.2">
      <c r="G2081" s="3"/>
      <c r="H2081" s="3"/>
    </row>
    <row r="2082" spans="7:8" x14ac:dyDescent="0.2">
      <c r="G2082" s="3"/>
      <c r="H2082" s="3"/>
    </row>
    <row r="2083" spans="7:8" x14ac:dyDescent="0.2">
      <c r="G2083" s="3"/>
      <c r="H2083" s="3"/>
    </row>
    <row r="2084" spans="7:8" x14ac:dyDescent="0.2">
      <c r="G2084" s="3"/>
      <c r="H2084" s="3"/>
    </row>
    <row r="2085" spans="7:8" x14ac:dyDescent="0.2">
      <c r="G2085" s="3"/>
      <c r="H2085" s="3"/>
    </row>
    <row r="2086" spans="7:8" x14ac:dyDescent="0.2">
      <c r="G2086" s="3"/>
      <c r="H2086" s="3"/>
    </row>
    <row r="2087" spans="7:8" x14ac:dyDescent="0.2">
      <c r="G2087" s="3"/>
      <c r="H2087" s="3"/>
    </row>
    <row r="2088" spans="7:8" x14ac:dyDescent="0.2">
      <c r="G2088" s="3"/>
      <c r="H2088" s="3"/>
    </row>
    <row r="2089" spans="7:8" x14ac:dyDescent="0.2">
      <c r="G2089" s="3"/>
      <c r="H2089" s="3"/>
    </row>
    <row r="2090" spans="7:8" x14ac:dyDescent="0.2">
      <c r="G2090" s="3"/>
      <c r="H2090" s="3"/>
    </row>
    <row r="2091" spans="7:8" x14ac:dyDescent="0.2">
      <c r="G2091" s="3"/>
      <c r="H2091" s="3"/>
    </row>
    <row r="2092" spans="7:8" x14ac:dyDescent="0.2">
      <c r="G2092" s="3"/>
      <c r="H2092" s="3"/>
    </row>
    <row r="2093" spans="7:8" x14ac:dyDescent="0.2">
      <c r="G2093" s="3"/>
      <c r="H2093" s="3"/>
    </row>
    <row r="2094" spans="7:8" x14ac:dyDescent="0.2">
      <c r="G2094" s="3"/>
      <c r="H2094" s="3"/>
    </row>
    <row r="2095" spans="7:8" x14ac:dyDescent="0.2">
      <c r="G2095" s="3"/>
      <c r="H2095" s="3"/>
    </row>
    <row r="2096" spans="7:8" x14ac:dyDescent="0.2">
      <c r="G2096" s="3"/>
      <c r="H2096" s="3"/>
    </row>
    <row r="2097" spans="7:8" x14ac:dyDescent="0.2">
      <c r="G2097" s="3"/>
      <c r="H2097" s="3"/>
    </row>
    <row r="2098" spans="7:8" x14ac:dyDescent="0.2">
      <c r="G2098" s="3"/>
      <c r="H2098" s="3"/>
    </row>
    <row r="2099" spans="7:8" x14ac:dyDescent="0.2">
      <c r="G2099" s="3"/>
      <c r="H2099" s="3"/>
    </row>
    <row r="2100" spans="7:8" x14ac:dyDescent="0.2">
      <c r="G2100" s="3"/>
      <c r="H2100" s="3"/>
    </row>
    <row r="2101" spans="7:8" x14ac:dyDescent="0.2">
      <c r="G2101" s="3"/>
      <c r="H2101" s="3"/>
    </row>
    <row r="2102" spans="7:8" x14ac:dyDescent="0.2">
      <c r="G2102" s="3"/>
      <c r="H2102" s="3"/>
    </row>
    <row r="2103" spans="7:8" x14ac:dyDescent="0.2">
      <c r="G2103" s="3"/>
      <c r="H2103" s="3"/>
    </row>
    <row r="2104" spans="7:8" x14ac:dyDescent="0.2">
      <c r="G2104" s="3"/>
      <c r="H2104" s="3"/>
    </row>
    <row r="2105" spans="7:8" x14ac:dyDescent="0.2">
      <c r="G2105" s="3"/>
      <c r="H2105" s="3"/>
    </row>
    <row r="2106" spans="7:8" x14ac:dyDescent="0.2">
      <c r="G2106" s="3"/>
      <c r="H2106" s="3"/>
    </row>
    <row r="2107" spans="7:8" x14ac:dyDescent="0.2">
      <c r="G2107" s="3"/>
      <c r="H2107" s="3"/>
    </row>
    <row r="2108" spans="7:8" x14ac:dyDescent="0.2">
      <c r="G2108" s="3"/>
      <c r="H2108" s="3"/>
    </row>
    <row r="2109" spans="7:8" x14ac:dyDescent="0.2">
      <c r="G2109" s="3"/>
      <c r="H2109" s="3"/>
    </row>
    <row r="2110" spans="7:8" x14ac:dyDescent="0.2">
      <c r="G2110" s="3"/>
      <c r="H2110" s="3"/>
    </row>
    <row r="2111" spans="7:8" x14ac:dyDescent="0.2">
      <c r="G2111" s="3"/>
      <c r="H2111" s="3"/>
    </row>
    <row r="2112" spans="7:8" x14ac:dyDescent="0.2">
      <c r="G2112" s="3"/>
      <c r="H2112" s="3"/>
    </row>
    <row r="2113" spans="7:8" x14ac:dyDescent="0.2">
      <c r="G2113" s="3"/>
      <c r="H2113" s="3"/>
    </row>
    <row r="2114" spans="7:8" x14ac:dyDescent="0.2">
      <c r="G2114" s="3"/>
      <c r="H2114" s="3"/>
    </row>
    <row r="2115" spans="7:8" x14ac:dyDescent="0.2">
      <c r="G2115" s="3"/>
      <c r="H2115" s="3"/>
    </row>
    <row r="2116" spans="7:8" x14ac:dyDescent="0.2">
      <c r="G2116" s="3"/>
      <c r="H2116" s="3"/>
    </row>
    <row r="2117" spans="7:8" x14ac:dyDescent="0.2">
      <c r="G2117" s="3"/>
      <c r="H2117" s="3"/>
    </row>
    <row r="2118" spans="7:8" x14ac:dyDescent="0.2">
      <c r="G2118" s="3"/>
      <c r="H2118" s="3"/>
    </row>
    <row r="2119" spans="7:8" x14ac:dyDescent="0.2">
      <c r="G2119" s="3"/>
      <c r="H2119" s="3"/>
    </row>
    <row r="2120" spans="7:8" x14ac:dyDescent="0.2">
      <c r="G2120" s="3"/>
      <c r="H2120" s="3"/>
    </row>
    <row r="2121" spans="7:8" x14ac:dyDescent="0.2">
      <c r="G2121" s="3"/>
      <c r="H2121" s="3"/>
    </row>
    <row r="2122" spans="7:8" x14ac:dyDescent="0.2">
      <c r="G2122" s="3"/>
      <c r="H2122" s="3"/>
    </row>
    <row r="2123" spans="7:8" x14ac:dyDescent="0.2">
      <c r="G2123" s="3"/>
      <c r="H2123" s="3"/>
    </row>
    <row r="2124" spans="7:8" x14ac:dyDescent="0.2">
      <c r="G2124" s="3"/>
      <c r="H2124" s="3"/>
    </row>
    <row r="2125" spans="7:8" x14ac:dyDescent="0.2">
      <c r="G2125" s="3"/>
      <c r="H2125" s="3"/>
    </row>
    <row r="2126" spans="7:8" x14ac:dyDescent="0.2">
      <c r="G2126" s="3"/>
      <c r="H2126" s="3"/>
    </row>
    <row r="2127" spans="7:8" x14ac:dyDescent="0.2">
      <c r="G2127" s="3"/>
      <c r="H2127" s="3"/>
    </row>
    <row r="2128" spans="7:8" x14ac:dyDescent="0.2">
      <c r="G2128" s="3"/>
      <c r="H2128" s="3"/>
    </row>
    <row r="2129" spans="7:8" x14ac:dyDescent="0.2">
      <c r="G2129" s="3"/>
      <c r="H2129" s="3"/>
    </row>
    <row r="2130" spans="7:8" x14ac:dyDescent="0.2">
      <c r="G2130" s="3"/>
      <c r="H2130" s="3"/>
    </row>
    <row r="2131" spans="7:8" x14ac:dyDescent="0.2">
      <c r="G2131" s="3"/>
      <c r="H2131" s="3"/>
    </row>
    <row r="2132" spans="7:8" x14ac:dyDescent="0.2">
      <c r="G2132" s="3"/>
      <c r="H2132" s="3"/>
    </row>
    <row r="2133" spans="7:8" x14ac:dyDescent="0.2">
      <c r="G2133" s="3"/>
      <c r="H2133" s="3"/>
    </row>
    <row r="2134" spans="7:8" x14ac:dyDescent="0.2">
      <c r="G2134" s="3"/>
      <c r="H2134" s="3"/>
    </row>
    <row r="2135" spans="7:8" x14ac:dyDescent="0.2">
      <c r="G2135" s="3"/>
      <c r="H2135" s="3"/>
    </row>
    <row r="2136" spans="7:8" x14ac:dyDescent="0.2">
      <c r="G2136" s="3"/>
      <c r="H2136" s="3"/>
    </row>
    <row r="2137" spans="7:8" x14ac:dyDescent="0.2">
      <c r="G2137" s="3"/>
      <c r="H2137" s="3"/>
    </row>
    <row r="2138" spans="7:8" x14ac:dyDescent="0.2">
      <c r="G2138" s="3"/>
      <c r="H2138" s="3"/>
    </row>
    <row r="2139" spans="7:8" x14ac:dyDescent="0.2">
      <c r="G2139" s="3"/>
      <c r="H2139" s="3"/>
    </row>
    <row r="2140" spans="7:8" x14ac:dyDescent="0.2">
      <c r="G2140" s="3"/>
      <c r="H2140" s="3"/>
    </row>
    <row r="2141" spans="7:8" x14ac:dyDescent="0.2">
      <c r="G2141" s="3"/>
      <c r="H2141" s="3"/>
    </row>
    <row r="2142" spans="7:8" x14ac:dyDescent="0.2">
      <c r="G2142" s="3"/>
      <c r="H2142" s="3"/>
    </row>
    <row r="2143" spans="7:8" x14ac:dyDescent="0.2">
      <c r="G2143" s="3"/>
      <c r="H2143" s="3"/>
    </row>
    <row r="2144" spans="7:8" x14ac:dyDescent="0.2">
      <c r="G2144" s="3"/>
      <c r="H2144" s="3"/>
    </row>
    <row r="2145" spans="7:8" x14ac:dyDescent="0.2">
      <c r="G2145" s="3"/>
      <c r="H2145" s="3"/>
    </row>
    <row r="2146" spans="7:8" x14ac:dyDescent="0.2">
      <c r="G2146" s="3"/>
      <c r="H2146" s="3"/>
    </row>
    <row r="2147" spans="7:8" x14ac:dyDescent="0.2">
      <c r="G2147" s="3"/>
      <c r="H2147" s="3"/>
    </row>
    <row r="2148" spans="7:8" x14ac:dyDescent="0.2">
      <c r="G2148" s="3"/>
      <c r="H2148" s="3"/>
    </row>
    <row r="2149" spans="7:8" x14ac:dyDescent="0.2">
      <c r="G2149" s="3"/>
      <c r="H2149" s="3"/>
    </row>
    <row r="2150" spans="7:8" x14ac:dyDescent="0.2">
      <c r="G2150" s="3"/>
      <c r="H2150" s="3"/>
    </row>
    <row r="2151" spans="7:8" x14ac:dyDescent="0.2">
      <c r="G2151" s="3"/>
      <c r="H2151" s="3"/>
    </row>
    <row r="2152" spans="7:8" x14ac:dyDescent="0.2">
      <c r="G2152" s="3"/>
      <c r="H2152" s="3"/>
    </row>
    <row r="2153" spans="7:8" x14ac:dyDescent="0.2">
      <c r="G2153" s="3"/>
      <c r="H2153" s="3"/>
    </row>
    <row r="2154" spans="7:8" x14ac:dyDescent="0.2">
      <c r="G2154" s="3"/>
      <c r="H2154" s="3"/>
    </row>
    <row r="2155" spans="7:8" x14ac:dyDescent="0.2">
      <c r="G2155" s="3"/>
      <c r="H2155" s="3"/>
    </row>
    <row r="2156" spans="7:8" x14ac:dyDescent="0.2">
      <c r="G2156" s="3"/>
      <c r="H2156" s="3"/>
    </row>
    <row r="2157" spans="7:8" x14ac:dyDescent="0.2">
      <c r="G2157" s="3"/>
      <c r="H2157" s="3"/>
    </row>
    <row r="2158" spans="7:8" x14ac:dyDescent="0.2">
      <c r="G2158" s="3"/>
      <c r="H2158" s="3"/>
    </row>
    <row r="2159" spans="7:8" x14ac:dyDescent="0.2">
      <c r="G2159" s="3"/>
      <c r="H2159" s="3"/>
    </row>
    <row r="2160" spans="7:8" x14ac:dyDescent="0.2">
      <c r="G2160" s="3"/>
      <c r="H2160" s="3"/>
    </row>
    <row r="2161" spans="7:8" x14ac:dyDescent="0.2">
      <c r="G2161" s="3"/>
      <c r="H2161" s="3"/>
    </row>
    <row r="2162" spans="7:8" x14ac:dyDescent="0.2">
      <c r="G2162" s="3"/>
      <c r="H2162" s="3"/>
    </row>
    <row r="2163" spans="7:8" x14ac:dyDescent="0.2">
      <c r="G2163" s="3"/>
      <c r="H2163" s="3"/>
    </row>
    <row r="2164" spans="7:8" x14ac:dyDescent="0.2">
      <c r="G2164" s="3"/>
      <c r="H2164" s="3"/>
    </row>
    <row r="2165" spans="7:8" x14ac:dyDescent="0.2">
      <c r="G2165" s="3"/>
      <c r="H2165" s="3"/>
    </row>
    <row r="2166" spans="7:8" x14ac:dyDescent="0.2">
      <c r="G2166" s="3"/>
      <c r="H2166" s="3"/>
    </row>
    <row r="2167" spans="7:8" x14ac:dyDescent="0.2">
      <c r="G2167" s="3"/>
      <c r="H2167" s="3"/>
    </row>
    <row r="2168" spans="7:8" x14ac:dyDescent="0.2">
      <c r="G2168" s="3"/>
      <c r="H2168" s="3"/>
    </row>
    <row r="2169" spans="7:8" x14ac:dyDescent="0.2">
      <c r="G2169" s="3"/>
      <c r="H2169" s="3"/>
    </row>
    <row r="2170" spans="7:8" x14ac:dyDescent="0.2">
      <c r="G2170" s="3"/>
      <c r="H2170" s="3"/>
    </row>
    <row r="2171" spans="7:8" x14ac:dyDescent="0.2">
      <c r="G2171" s="3"/>
      <c r="H2171" s="3"/>
    </row>
    <row r="2172" spans="7:8" x14ac:dyDescent="0.2">
      <c r="G2172" s="3"/>
      <c r="H2172" s="3"/>
    </row>
    <row r="2173" spans="7:8" x14ac:dyDescent="0.2">
      <c r="G2173" s="3"/>
      <c r="H2173" s="3"/>
    </row>
    <row r="2174" spans="7:8" x14ac:dyDescent="0.2">
      <c r="G2174" s="3"/>
      <c r="H2174" s="3"/>
    </row>
    <row r="2175" spans="7:8" x14ac:dyDescent="0.2">
      <c r="G2175" s="3"/>
      <c r="H2175" s="3"/>
    </row>
    <row r="2176" spans="7:8" x14ac:dyDescent="0.2">
      <c r="G2176" s="3"/>
      <c r="H2176" s="3"/>
    </row>
    <row r="2177" spans="7:8" x14ac:dyDescent="0.2">
      <c r="G2177" s="3"/>
      <c r="H2177" s="3"/>
    </row>
    <row r="2178" spans="7:8" x14ac:dyDescent="0.2">
      <c r="G2178" s="3"/>
      <c r="H2178" s="3"/>
    </row>
    <row r="2179" spans="7:8" x14ac:dyDescent="0.2">
      <c r="G2179" s="3"/>
      <c r="H2179" s="3"/>
    </row>
    <row r="2180" spans="7:8" x14ac:dyDescent="0.2">
      <c r="G2180" s="3"/>
      <c r="H2180" s="3"/>
    </row>
    <row r="2181" spans="7:8" x14ac:dyDescent="0.2">
      <c r="G2181" s="3"/>
      <c r="H2181" s="3"/>
    </row>
    <row r="2182" spans="7:8" x14ac:dyDescent="0.2">
      <c r="G2182" s="3"/>
      <c r="H2182" s="3"/>
    </row>
    <row r="2183" spans="7:8" x14ac:dyDescent="0.2">
      <c r="G2183" s="3"/>
      <c r="H2183" s="3"/>
    </row>
    <row r="2184" spans="7:8" x14ac:dyDescent="0.2">
      <c r="G2184" s="3"/>
      <c r="H2184" s="3"/>
    </row>
    <row r="2185" spans="7:8" x14ac:dyDescent="0.2">
      <c r="G2185" s="3"/>
      <c r="H2185" s="3"/>
    </row>
    <row r="2186" spans="7:8" x14ac:dyDescent="0.2">
      <c r="G2186" s="3"/>
      <c r="H2186" s="3"/>
    </row>
    <row r="2187" spans="7:8" x14ac:dyDescent="0.2">
      <c r="G2187" s="3"/>
      <c r="H2187" s="3"/>
    </row>
    <row r="2188" spans="7:8" x14ac:dyDescent="0.2">
      <c r="G2188" s="3"/>
      <c r="H2188" s="3"/>
    </row>
    <row r="2189" spans="7:8" x14ac:dyDescent="0.2">
      <c r="G2189" s="3"/>
      <c r="H2189" s="3"/>
    </row>
    <row r="2190" spans="7:8" x14ac:dyDescent="0.2">
      <c r="G2190" s="3"/>
      <c r="H2190" s="3"/>
    </row>
    <row r="2191" spans="7:8" x14ac:dyDescent="0.2">
      <c r="G2191" s="3"/>
      <c r="H2191" s="3"/>
    </row>
    <row r="2192" spans="7:8" x14ac:dyDescent="0.2">
      <c r="G2192" s="3"/>
      <c r="H2192" s="3"/>
    </row>
    <row r="2193" spans="7:8" x14ac:dyDescent="0.2">
      <c r="G2193" s="3"/>
      <c r="H2193" s="3"/>
    </row>
    <row r="2194" spans="7:8" x14ac:dyDescent="0.2">
      <c r="G2194" s="3"/>
      <c r="H2194" s="3"/>
    </row>
    <row r="2195" spans="7:8" x14ac:dyDescent="0.2">
      <c r="G2195" s="3"/>
      <c r="H2195" s="3"/>
    </row>
    <row r="2196" spans="7:8" x14ac:dyDescent="0.2">
      <c r="G2196" s="3"/>
      <c r="H2196" s="3"/>
    </row>
    <row r="2197" spans="7:8" x14ac:dyDescent="0.2">
      <c r="G2197" s="3"/>
      <c r="H2197" s="3"/>
    </row>
    <row r="2198" spans="7:8" x14ac:dyDescent="0.2">
      <c r="G2198" s="3"/>
      <c r="H2198" s="3"/>
    </row>
    <row r="2199" spans="7:8" x14ac:dyDescent="0.2">
      <c r="G2199" s="3"/>
      <c r="H2199" s="3"/>
    </row>
    <row r="2200" spans="7:8" x14ac:dyDescent="0.2">
      <c r="G2200" s="3"/>
      <c r="H2200" s="3"/>
    </row>
    <row r="2201" spans="7:8" x14ac:dyDescent="0.2">
      <c r="G2201" s="3"/>
      <c r="H2201" s="3"/>
    </row>
    <row r="2202" spans="7:8" x14ac:dyDescent="0.2">
      <c r="G2202" s="3"/>
      <c r="H2202" s="3"/>
    </row>
    <row r="2203" spans="7:8" x14ac:dyDescent="0.2">
      <c r="G2203" s="3"/>
      <c r="H2203" s="3"/>
    </row>
    <row r="2204" spans="7:8" x14ac:dyDescent="0.2">
      <c r="G2204" s="3"/>
      <c r="H2204" s="3"/>
    </row>
    <row r="2205" spans="7:8" x14ac:dyDescent="0.2">
      <c r="G2205" s="3"/>
      <c r="H2205" s="3"/>
    </row>
    <row r="2206" spans="7:8" x14ac:dyDescent="0.2">
      <c r="G2206" s="3"/>
      <c r="H2206" s="3"/>
    </row>
    <row r="2207" spans="7:8" x14ac:dyDescent="0.2">
      <c r="G2207" s="3"/>
      <c r="H2207" s="3"/>
    </row>
    <row r="2208" spans="7:8" x14ac:dyDescent="0.2">
      <c r="G2208" s="3"/>
      <c r="H2208" s="3"/>
    </row>
    <row r="2209" spans="7:8" x14ac:dyDescent="0.2">
      <c r="G2209" s="3"/>
      <c r="H2209" s="3"/>
    </row>
    <row r="2210" spans="7:8" x14ac:dyDescent="0.2">
      <c r="G2210" s="3"/>
      <c r="H2210" s="3"/>
    </row>
    <row r="2211" spans="7:8" x14ac:dyDescent="0.2">
      <c r="G2211" s="3"/>
      <c r="H2211" s="3"/>
    </row>
    <row r="2212" spans="7:8" x14ac:dyDescent="0.2">
      <c r="G2212" s="3"/>
      <c r="H2212" s="3"/>
    </row>
    <row r="2213" spans="7:8" x14ac:dyDescent="0.2">
      <c r="G2213" s="3"/>
      <c r="H2213" s="3"/>
    </row>
    <row r="2214" spans="7:8" x14ac:dyDescent="0.2">
      <c r="G2214" s="3"/>
      <c r="H2214" s="3"/>
    </row>
    <row r="2215" spans="7:8" x14ac:dyDescent="0.2">
      <c r="G2215" s="3"/>
      <c r="H2215" s="3"/>
    </row>
    <row r="2216" spans="7:8" x14ac:dyDescent="0.2">
      <c r="G2216" s="3"/>
      <c r="H2216" s="3"/>
    </row>
    <row r="2217" spans="7:8" x14ac:dyDescent="0.2">
      <c r="G2217" s="3"/>
      <c r="H2217" s="3"/>
    </row>
    <row r="2218" spans="7:8" x14ac:dyDescent="0.2">
      <c r="G2218" s="3"/>
      <c r="H2218" s="3"/>
    </row>
    <row r="2219" spans="7:8" x14ac:dyDescent="0.2">
      <c r="G2219" s="3"/>
      <c r="H2219" s="3"/>
    </row>
    <row r="2220" spans="7:8" x14ac:dyDescent="0.2">
      <c r="G2220" s="3"/>
      <c r="H2220" s="3"/>
    </row>
    <row r="2221" spans="7:8" x14ac:dyDescent="0.2">
      <c r="G2221" s="3"/>
      <c r="H2221" s="3"/>
    </row>
    <row r="2222" spans="7:8" x14ac:dyDescent="0.2">
      <c r="G2222" s="3"/>
      <c r="H2222" s="3"/>
    </row>
    <row r="2223" spans="7:8" x14ac:dyDescent="0.2">
      <c r="G2223" s="3"/>
      <c r="H2223" s="3"/>
    </row>
    <row r="2224" spans="7:8" x14ac:dyDescent="0.2">
      <c r="G2224" s="3"/>
      <c r="H2224" s="3"/>
    </row>
    <row r="2225" spans="7:8" x14ac:dyDescent="0.2">
      <c r="G2225" s="3"/>
      <c r="H2225" s="3"/>
    </row>
    <row r="2226" spans="7:8" x14ac:dyDescent="0.2">
      <c r="G2226" s="3"/>
      <c r="H2226" s="3"/>
    </row>
    <row r="2227" spans="7:8" x14ac:dyDescent="0.2">
      <c r="G2227" s="3"/>
      <c r="H2227" s="3"/>
    </row>
    <row r="2228" spans="7:8" x14ac:dyDescent="0.2">
      <c r="G2228" s="3"/>
      <c r="H2228" s="3"/>
    </row>
    <row r="2229" spans="7:8" x14ac:dyDescent="0.2">
      <c r="G2229" s="3"/>
      <c r="H2229" s="3"/>
    </row>
    <row r="2230" spans="7:8" x14ac:dyDescent="0.2">
      <c r="G2230" s="3"/>
      <c r="H2230" s="3"/>
    </row>
    <row r="2231" spans="7:8" x14ac:dyDescent="0.2">
      <c r="G2231" s="3"/>
      <c r="H2231" s="3"/>
    </row>
    <row r="2232" spans="7:8" x14ac:dyDescent="0.2">
      <c r="G2232" s="3"/>
      <c r="H2232" s="3"/>
    </row>
    <row r="2233" spans="7:8" x14ac:dyDescent="0.2">
      <c r="G2233" s="3"/>
      <c r="H2233" s="3"/>
    </row>
    <row r="2234" spans="7:8" x14ac:dyDescent="0.2">
      <c r="G2234" s="3"/>
      <c r="H2234" s="3"/>
    </row>
    <row r="2235" spans="7:8" x14ac:dyDescent="0.2">
      <c r="G2235" s="3"/>
      <c r="H2235" s="3"/>
    </row>
    <row r="2236" spans="7:8" x14ac:dyDescent="0.2">
      <c r="G2236" s="3"/>
      <c r="H2236" s="3"/>
    </row>
    <row r="2237" spans="7:8" x14ac:dyDescent="0.2">
      <c r="G2237" s="3"/>
      <c r="H2237" s="3"/>
    </row>
    <row r="2238" spans="7:8" x14ac:dyDescent="0.2">
      <c r="G2238" s="3"/>
      <c r="H2238" s="3"/>
    </row>
    <row r="2239" spans="7:8" x14ac:dyDescent="0.2">
      <c r="G2239" s="3"/>
      <c r="H2239" s="3"/>
    </row>
  </sheetData>
  <sortState ref="A4:V411">
    <sortCondition descending="1" ref="F4"/>
  </sortState>
  <phoneticPr fontId="6" type="noConversion"/>
  <pageMargins left="0.75" right="0.75" top="1" bottom="1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U21"/>
  <sheetViews>
    <sheetView workbookViewId="0">
      <selection activeCell="G7" sqref="G7"/>
    </sheetView>
  </sheetViews>
  <sheetFormatPr defaultRowHeight="12.75" x14ac:dyDescent="0.2"/>
  <cols>
    <col min="1" max="1" width="15.42578125" customWidth="1"/>
    <col min="2" max="2" width="20.7109375" customWidth="1"/>
    <col min="3" max="3" width="11" customWidth="1"/>
    <col min="4" max="4" width="16.42578125" customWidth="1"/>
    <col min="5" max="5" width="18.140625" bestFit="1" customWidth="1"/>
    <col min="6" max="6" width="23.5703125" bestFit="1" customWidth="1"/>
    <col min="7" max="7" width="12.85546875" customWidth="1"/>
    <col min="8" max="8" width="9.5703125" bestFit="1" customWidth="1"/>
    <col min="13" max="13" width="11.140625" customWidth="1"/>
    <col min="14" max="14" width="10.42578125" customWidth="1"/>
  </cols>
  <sheetData>
    <row r="1" spans="1:255" x14ac:dyDescent="0.2">
      <c r="A1" s="28" t="s">
        <v>197</v>
      </c>
    </row>
    <row r="2" spans="1:255" x14ac:dyDescent="0.2">
      <c r="A2" s="28" t="s">
        <v>198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</row>
    <row r="3" spans="1:255" x14ac:dyDescent="0.2">
      <c r="A3" s="38" t="str">
        <f>"Seznam k "&amp;TEXT((MAX(Objemy!F1:F784)+1),"dd.mm.rrrr")</f>
        <v>Seznam k 16.12.2021</v>
      </c>
      <c r="B3" s="39"/>
    </row>
    <row r="4" spans="1:255" x14ac:dyDescent="0.2">
      <c r="A4" t="str">
        <f>"Effective from "&amp;TEXT((DAY(MAX(Objemy!F1:F835))+1),"dd ")&amp;CHOOSE(MONTH(MAX(Objemy!F1:F835)),"January","February","March","April","May","June","July","August","September","October","November","December")&amp;" "&amp;YEAR(MAX(Objemy!F1:F835))</f>
        <v>Effective from 16 December 2021</v>
      </c>
      <c r="B4" s="39"/>
    </row>
    <row r="5" spans="1:255" ht="21.75" customHeight="1" x14ac:dyDescent="0.2">
      <c r="A5" s="29" t="s">
        <v>109</v>
      </c>
      <c r="B5" s="29" t="s">
        <v>79</v>
      </c>
      <c r="C5" s="29" t="s">
        <v>124</v>
      </c>
      <c r="D5" s="29" t="s">
        <v>125</v>
      </c>
      <c r="E5" s="40" t="s">
        <v>126</v>
      </c>
      <c r="F5" s="40" t="s">
        <v>134</v>
      </c>
      <c r="G5" s="9"/>
      <c r="I5" s="37"/>
    </row>
    <row r="6" spans="1:255" ht="21.75" customHeight="1" x14ac:dyDescent="0.2">
      <c r="A6" s="29" t="s">
        <v>110</v>
      </c>
      <c r="B6" s="29" t="s">
        <v>79</v>
      </c>
      <c r="C6" s="29" t="s">
        <v>127</v>
      </c>
      <c r="D6" s="29" t="s">
        <v>118</v>
      </c>
      <c r="E6" s="29" t="s">
        <v>128</v>
      </c>
      <c r="F6" s="40" t="s">
        <v>129</v>
      </c>
      <c r="G6" s="9"/>
      <c r="J6" s="9"/>
    </row>
    <row r="7" spans="1:255" s="34" customFormat="1" ht="21.95" customHeight="1" x14ac:dyDescent="0.2">
      <c r="A7" s="30" t="s">
        <v>204</v>
      </c>
      <c r="B7" s="35" t="s">
        <v>143</v>
      </c>
      <c r="C7" s="32">
        <v>4.7</v>
      </c>
      <c r="D7" s="33">
        <v>39251</v>
      </c>
      <c r="E7" s="33">
        <v>44816</v>
      </c>
      <c r="F7" s="66">
        <f>(SUMIF(Objemy!D:D,Seznam_WEB!B7,Objemy!Q:Q)+SUMIF(Objemy!D:D,Seznam_WEB!B7,Objemy!T:T))/1000</f>
        <v>95</v>
      </c>
      <c r="G7"/>
      <c r="H7" s="65"/>
      <c r="J7" s="36"/>
      <c r="L7"/>
      <c r="M7"/>
    </row>
    <row r="8" spans="1:255" s="34" customFormat="1" ht="21.95" customHeight="1" x14ac:dyDescent="0.2">
      <c r="A8" s="30" t="s">
        <v>227</v>
      </c>
      <c r="B8" s="35" t="s">
        <v>222</v>
      </c>
      <c r="C8" s="32">
        <v>0.45</v>
      </c>
      <c r="D8" s="33">
        <v>42272</v>
      </c>
      <c r="E8" s="33">
        <v>45224</v>
      </c>
      <c r="F8" s="66">
        <f>(SUMIF(Objemy!D:D,Seznam_WEB!B8,Objemy!Q:Q)+SUMIF(Objemy!D:D,Seznam_WEB!B8,Objemy!T:T))/1000</f>
        <v>119.99999999999999</v>
      </c>
      <c r="G8"/>
      <c r="H8" s="65"/>
      <c r="J8" s="36"/>
      <c r="L8"/>
      <c r="M8"/>
    </row>
    <row r="9" spans="1:255" s="34" customFormat="1" ht="21.95" customHeight="1" x14ac:dyDescent="0.2">
      <c r="A9" s="30" t="s">
        <v>182</v>
      </c>
      <c r="B9" s="35" t="s">
        <v>161</v>
      </c>
      <c r="C9" s="32">
        <v>5.7</v>
      </c>
      <c r="D9" s="33">
        <v>39958</v>
      </c>
      <c r="E9" s="33">
        <v>45437</v>
      </c>
      <c r="F9" s="66">
        <f>(SUMIF(Objemy!D:D,Seznam_WEB!B9,Objemy!Q:Q)+SUMIF(Objemy!D:D,Seznam_WEB!B9,Objemy!T:T))/1000+1.4</f>
        <v>90</v>
      </c>
      <c r="G9"/>
      <c r="H9" s="65"/>
      <c r="J9" s="36"/>
      <c r="L9"/>
      <c r="M9"/>
    </row>
    <row r="10" spans="1:255" s="34" customFormat="1" ht="21.95" customHeight="1" x14ac:dyDescent="0.2">
      <c r="A10" s="30" t="s">
        <v>272</v>
      </c>
      <c r="B10" s="35" t="s">
        <v>266</v>
      </c>
      <c r="C10" s="32">
        <v>1.25</v>
      </c>
      <c r="D10" s="33">
        <v>43875</v>
      </c>
      <c r="E10" s="33">
        <v>45702</v>
      </c>
      <c r="F10" s="66">
        <f>(SUMIF(Objemy!D:D,Seznam_WEB!B10,Objemy!Q:Q)+SUMIF(Objemy!D:D,Seznam_WEB!B10,Objemy!T:T))/1000</f>
        <v>120</v>
      </c>
      <c r="G10"/>
      <c r="H10" s="65"/>
      <c r="J10" s="36"/>
      <c r="L10"/>
      <c r="M10"/>
    </row>
    <row r="11" spans="1:255" s="34" customFormat="1" ht="21.95" customHeight="1" x14ac:dyDescent="0.2">
      <c r="A11" s="30" t="s">
        <v>228</v>
      </c>
      <c r="B11" s="35" t="s">
        <v>206</v>
      </c>
      <c r="C11" s="32">
        <v>2.4</v>
      </c>
      <c r="D11" s="33">
        <v>41715</v>
      </c>
      <c r="E11" s="33">
        <v>45917</v>
      </c>
      <c r="F11" s="66">
        <f>(SUMIF(Objemy!D:D,Seznam_WEB!B11,Objemy!Q:Q)+SUMIF(Objemy!D:D,Seznam_WEB!B11,Objemy!T:T))/1000</f>
        <v>121.99999999999997</v>
      </c>
      <c r="G11"/>
      <c r="H11" s="65"/>
      <c r="J11" s="36"/>
      <c r="L11"/>
      <c r="M11"/>
    </row>
    <row r="12" spans="1:255" s="34" customFormat="1" ht="21.95" customHeight="1" x14ac:dyDescent="0.2">
      <c r="A12" s="30" t="s">
        <v>229</v>
      </c>
      <c r="B12" s="31" t="s">
        <v>220</v>
      </c>
      <c r="C12" s="32">
        <v>1</v>
      </c>
      <c r="D12" s="33">
        <v>42181</v>
      </c>
      <c r="E12" s="33">
        <v>46199</v>
      </c>
      <c r="F12" s="66">
        <f>(SUMIF(Objemy!D:D,Seznam_WEB!B12,Objemy!Q:Q)+SUMIF(Objemy!D:D,Seznam_WEB!B12,Objemy!T:T))/1000</f>
        <v>150</v>
      </c>
      <c r="G12"/>
      <c r="H12" s="65"/>
      <c r="J12" s="36"/>
    </row>
    <row r="13" spans="1:255" s="34" customFormat="1" ht="21.95" customHeight="1" x14ac:dyDescent="0.2">
      <c r="A13" s="30" t="s">
        <v>253</v>
      </c>
      <c r="B13" s="31" t="s">
        <v>249</v>
      </c>
      <c r="C13" s="32">
        <v>0.25</v>
      </c>
      <c r="D13" s="33">
        <v>42776</v>
      </c>
      <c r="E13" s="33">
        <v>46428</v>
      </c>
      <c r="F13" s="66">
        <f>(SUMIF(Objemy!D:D,Seznam_WEB!B13,Objemy!Q:Q)+SUMIF(Objemy!D:D,Seznam_WEB!B13,Objemy!T:T))/1000</f>
        <v>125</v>
      </c>
      <c r="G13"/>
      <c r="H13" s="65"/>
      <c r="J13" s="36"/>
    </row>
    <row r="14" spans="1:255" s="34" customFormat="1" ht="21.95" customHeight="1" x14ac:dyDescent="0.2">
      <c r="A14" s="30" t="s">
        <v>205</v>
      </c>
      <c r="B14" s="31" t="s">
        <v>203</v>
      </c>
      <c r="C14" s="32">
        <v>2.5</v>
      </c>
      <c r="D14" s="33">
        <v>41330</v>
      </c>
      <c r="E14" s="33">
        <v>46990</v>
      </c>
      <c r="F14" s="66">
        <f>(SUMIF(Objemy!D:D,Seznam_WEB!B14,Objemy!Q:Q)+SUMIF(Objemy!D:D,Seznam_WEB!B14,Objemy!T:T))/1000</f>
        <v>150</v>
      </c>
      <c r="G14"/>
      <c r="H14" s="65"/>
      <c r="J14" s="36"/>
    </row>
    <row r="15" spans="1:255" s="34" customFormat="1" ht="21.95" customHeight="1" x14ac:dyDescent="0.2">
      <c r="A15" s="30" t="s">
        <v>262</v>
      </c>
      <c r="B15" s="31" t="s">
        <v>256</v>
      </c>
      <c r="C15" s="32">
        <v>2.75</v>
      </c>
      <c r="D15" s="33">
        <v>43154</v>
      </c>
      <c r="E15" s="33">
        <v>47322</v>
      </c>
      <c r="F15" s="66">
        <f>(SUMIF(Objemy!D:D,Seznam_WEB!B15,Objemy!Q:Q)+SUMIF(Objemy!D:D,Seznam_WEB!B15,Objemy!T:T))/1000</f>
        <v>150</v>
      </c>
      <c r="G15"/>
      <c r="H15" s="65"/>
      <c r="J15" s="36"/>
    </row>
    <row r="16" spans="1:255" s="34" customFormat="1" ht="21.95" customHeight="1" x14ac:dyDescent="0.2">
      <c r="A16" s="30" t="s">
        <v>273</v>
      </c>
      <c r="B16" s="31" t="s">
        <v>271</v>
      </c>
      <c r="C16" s="32">
        <v>0.05</v>
      </c>
      <c r="D16" s="33">
        <v>44071</v>
      </c>
      <c r="E16" s="33">
        <v>47451</v>
      </c>
      <c r="F16" s="66">
        <f>(SUMIF(Objemy!D:D,Seznam_WEB!B16,Objemy!Q:Q)+SUMIF(Objemy!D:D,Seznam_WEB!B16,Objemy!T:T))/1000</f>
        <v>84.999999999999986</v>
      </c>
      <c r="G16"/>
      <c r="H16" s="65"/>
      <c r="J16" s="36"/>
    </row>
    <row r="17" spans="1:6" ht="21.95" customHeight="1" x14ac:dyDescent="0.2">
      <c r="A17" s="30" t="s">
        <v>230</v>
      </c>
      <c r="B17" s="31" t="s">
        <v>219</v>
      </c>
      <c r="C17" s="32">
        <v>0.95</v>
      </c>
      <c r="D17" s="33">
        <v>42139</v>
      </c>
      <c r="E17" s="33">
        <v>47618</v>
      </c>
      <c r="F17" s="66">
        <f>(SUMIF(Objemy!D:D,Seznam_WEB!B17,Objemy!Q:Q)+SUMIF(Objemy!D:D,Seznam_WEB!B17,Objemy!T:T))/1000</f>
        <v>150</v>
      </c>
    </row>
    <row r="18" spans="1:6" ht="21.95" customHeight="1" x14ac:dyDescent="0.2">
      <c r="A18" s="30" t="s">
        <v>274</v>
      </c>
      <c r="B18" s="31" t="s">
        <v>267</v>
      </c>
      <c r="C18" s="32">
        <v>1.2</v>
      </c>
      <c r="D18" s="33">
        <v>43903</v>
      </c>
      <c r="E18" s="33">
        <v>47920</v>
      </c>
      <c r="F18" s="66">
        <f>(SUMIF(Objemy!D:D,Seznam_WEB!B18,Objemy!Q:Q)+SUMIF(Objemy!D:D,Seznam_WEB!B18,Objemy!T:T))/1000</f>
        <v>150</v>
      </c>
    </row>
    <row r="19" spans="1:6" ht="21.95" customHeight="1" x14ac:dyDescent="0.2">
      <c r="A19" s="30" t="s">
        <v>261</v>
      </c>
      <c r="B19" s="31" t="s">
        <v>252</v>
      </c>
      <c r="C19" s="32">
        <v>2</v>
      </c>
      <c r="D19" s="33">
        <v>43021</v>
      </c>
      <c r="E19" s="33">
        <v>48865</v>
      </c>
      <c r="F19" s="66">
        <f>(SUMIF(Objemy!D:D,Seznam_WEB!B19,Objemy!Q:Q)+SUMIF(Objemy!D:D,Seznam_WEB!B19,Objemy!T:T))/1000</f>
        <v>150</v>
      </c>
    </row>
    <row r="20" spans="1:6" ht="21.95" customHeight="1" x14ac:dyDescent="0.2">
      <c r="A20" s="30" t="s">
        <v>254</v>
      </c>
      <c r="B20" s="31" t="s">
        <v>137</v>
      </c>
      <c r="C20" s="32">
        <v>4.2</v>
      </c>
      <c r="D20" s="33">
        <v>39055</v>
      </c>
      <c r="E20" s="33">
        <v>50013</v>
      </c>
      <c r="F20" s="66">
        <f>(SUMIF(Objemy!D:D,Seznam_WEB!B20,Objemy!Q:Q)+SUMIF(Objemy!D:D,Seznam_WEB!B20,Objemy!T:T))/1000</f>
        <v>80</v>
      </c>
    </row>
    <row r="21" spans="1:6" ht="21.95" customHeight="1" x14ac:dyDescent="0.2">
      <c r="A21" s="30" t="s">
        <v>275</v>
      </c>
      <c r="B21" s="31" t="s">
        <v>269</v>
      </c>
      <c r="C21" s="32">
        <v>1.5</v>
      </c>
      <c r="D21" s="33">
        <v>43945</v>
      </c>
      <c r="E21" s="33">
        <v>51250</v>
      </c>
      <c r="F21" s="66">
        <f>(SUMIF(Objemy!D:D,Seznam_WEB!B21,Objemy!Q:Q)+SUMIF(Objemy!D:D,Seznam_WEB!B21,Objemy!T:T))/1000</f>
        <v>60.000000000000007</v>
      </c>
    </row>
  </sheetData>
  <phoneticPr fontId="6" type="noConversion"/>
  <pageMargins left="0.75" right="0.75" top="1" bottom="1" header="0.4921259845" footer="0.492125984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Objemy</vt:lpstr>
      <vt:lpstr>Seznam_WEB</vt:lpstr>
      <vt:lpstr>MFCash</vt:lpstr>
      <vt:lpstr>MFJADCash</vt:lpstr>
      <vt:lpstr>MTS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U03169</dc:creator>
  <cp:lastModifiedBy>Moravcová Stanislava</cp:lastModifiedBy>
  <cp:lastPrinted>2002-03-04T15:54:16Z</cp:lastPrinted>
  <dcterms:created xsi:type="dcterms:W3CDTF">2002-02-28T15:28:51Z</dcterms:created>
  <dcterms:modified xsi:type="dcterms:W3CDTF">2022-02-01T14:17:27Z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