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675" windowHeight="4395" tabRatio="756" activeTab="0"/>
  </bookViews>
  <sheets>
    <sheet name="Tab II.3.1" sheetId="1" r:id="rId1"/>
    <sheet name="Graf II.3.1" sheetId="2" r:id="rId2"/>
    <sheet name="Graf II.3.2" sheetId="3" r:id="rId3"/>
    <sheet name="Graf II.3.3" sheetId="4" r:id="rId4"/>
    <sheet name="Tab II.3.2" sheetId="5" r:id="rId5"/>
    <sheet name="Graf II.3.4." sheetId="6" r:id="rId6"/>
    <sheet name="Graf II.3.5" sheetId="7" r:id="rId7"/>
    <sheet name="Graf II.3.6" sheetId="8" r:id="rId8"/>
    <sheet name="Graf II.3.7" sheetId="9" r:id="rId9"/>
  </sheets>
  <externalReferences>
    <externalReference r:id="rId12"/>
    <externalReference r:id="rId13"/>
  </externalReferences>
  <definedNames>
    <definedName name="__123Graph_ACHART1" hidden="1">'[2]Gr13 1.2. zahrCR str18'!$B$7:$B$17</definedName>
    <definedName name="__123Graph_BCHART1" hidden="1">'[2]Gr13 1.2. zahrCR str18'!$C$7:$C$17</definedName>
    <definedName name="_xlnm.Print_Area" localSheetId="6">'Graf II.3.5'!$B$1:$O$22</definedName>
    <definedName name="_xlnm.Print_Area" localSheetId="8">'Graf II.3.7'!$A$3:$Q$22</definedName>
  </definedNames>
  <calcPr fullCalcOnLoad="1"/>
</workbook>
</file>

<file path=xl/sharedStrings.xml><?xml version="1.0" encoding="utf-8"?>
<sst xmlns="http://schemas.openxmlformats.org/spreadsheetml/2006/main" count="179" uniqueCount="157">
  <si>
    <t>(v mld. Kč)</t>
  </si>
  <si>
    <t>(CZK billions)</t>
  </si>
  <si>
    <t>Graf II.3.1</t>
  </si>
  <si>
    <t>PZI do ČR</t>
  </si>
  <si>
    <t>saldo</t>
  </si>
  <si>
    <t>Graf II.3.2</t>
  </si>
  <si>
    <t>Chart II.3.1</t>
  </si>
  <si>
    <t>Chart II.3.2</t>
  </si>
  <si>
    <t xml:space="preserve">Výnos </t>
  </si>
  <si>
    <t>Stav PZI</t>
  </si>
  <si>
    <t>Výnosnost (%)</t>
  </si>
  <si>
    <t>Income</t>
  </si>
  <si>
    <t>Stock of FDI</t>
  </si>
  <si>
    <t>Rate of return (%)</t>
  </si>
  <si>
    <t>Dividendy</t>
  </si>
  <si>
    <t>Reinvestované zisky</t>
  </si>
  <si>
    <t>Úroky</t>
  </si>
  <si>
    <t>Dividends</t>
  </si>
  <si>
    <t>Reinvested earnings</t>
  </si>
  <si>
    <t>Graf II.3.3</t>
  </si>
  <si>
    <t>Chart II.3.3</t>
  </si>
  <si>
    <t>Datum</t>
  </si>
  <si>
    <t>Dow Jones</t>
  </si>
  <si>
    <t>WIG</t>
  </si>
  <si>
    <t>BUX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</si>
  <si>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</si>
  <si>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</si>
  <si>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</si>
  <si>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</si>
  <si>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</si>
  <si>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</si>
  <si>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</si>
  <si>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</si>
  <si>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</si>
  <si>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</si>
  <si>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</si>
  <si>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PX </t>
  </si>
  <si>
    <t>ATX</t>
  </si>
  <si>
    <t>Graf II.3.4</t>
  </si>
  <si>
    <t>Tab. II.3.1</t>
  </si>
  <si>
    <t>Table II.3.1</t>
  </si>
  <si>
    <t>Změna</t>
  </si>
  <si>
    <t>Finanční účet</t>
  </si>
  <si>
    <t>Financial account</t>
  </si>
  <si>
    <t xml:space="preserve">   Přímé investice</t>
  </si>
  <si>
    <t xml:space="preserve">   Direct investment</t>
  </si>
  <si>
    <t xml:space="preserve">       české v zahraničí</t>
  </si>
  <si>
    <t xml:space="preserve">       Czech abroad</t>
  </si>
  <si>
    <t xml:space="preserve">       zahraniční v ČR</t>
  </si>
  <si>
    <t xml:space="preserve">       foreign in Czech Rep.</t>
  </si>
  <si>
    <t xml:space="preserve">   Portfoliové investice</t>
  </si>
  <si>
    <t xml:space="preserve">   Portfolio investment</t>
  </si>
  <si>
    <t xml:space="preserve">   Finanční deriváty</t>
  </si>
  <si>
    <t xml:space="preserve">   Financial derivatives</t>
  </si>
  <si>
    <t xml:space="preserve">       aktiva</t>
  </si>
  <si>
    <t xml:space="preserve">       assets</t>
  </si>
  <si>
    <t xml:space="preserve">       pasiva</t>
  </si>
  <si>
    <t xml:space="preserve">       liabilities</t>
  </si>
  <si>
    <t xml:space="preserve">   Ostatní investice</t>
  </si>
  <si>
    <t xml:space="preserve">   Other investment</t>
  </si>
  <si>
    <t xml:space="preserve">       1. Dlouhodobé investice</t>
  </si>
  <si>
    <t xml:space="preserve">       1. Long-term investment</t>
  </si>
  <si>
    <t xml:space="preserve">           poskytnuté do zahraničí</t>
  </si>
  <si>
    <t xml:space="preserve">           provided abroad</t>
  </si>
  <si>
    <t xml:space="preserve">           přijaté ze zahraničí</t>
  </si>
  <si>
    <t xml:space="preserve">           received from abroad</t>
  </si>
  <si>
    <t xml:space="preserve">       2. Krátkodobé investice</t>
  </si>
  <si>
    <t xml:space="preserve">       2. Short-term investment</t>
  </si>
  <si>
    <t>Tab. II.3.2</t>
  </si>
  <si>
    <t>Table II.3.2</t>
  </si>
  <si>
    <t>Equity securities</t>
  </si>
  <si>
    <t>Debt securities issued in Czech Rep.</t>
  </si>
  <si>
    <t>Debt securities issued abroad</t>
  </si>
  <si>
    <t>Net balance</t>
  </si>
  <si>
    <t>Majetkové CP</t>
  </si>
  <si>
    <t>Dluhové CP emitované v ČR</t>
  </si>
  <si>
    <t>Dluhové CP emitované v zahraničí</t>
  </si>
  <si>
    <t xml:space="preserve">Saldo </t>
  </si>
  <si>
    <t>Graf II.3.5</t>
  </si>
  <si>
    <t>Chart II.3.5</t>
  </si>
  <si>
    <t>Assets - banks</t>
  </si>
  <si>
    <t>Assets - government</t>
  </si>
  <si>
    <t>Assets - other</t>
  </si>
  <si>
    <t>Liabilities - banks</t>
  </si>
  <si>
    <t>Liabilities - government</t>
  </si>
  <si>
    <t>Liabilities - other</t>
  </si>
  <si>
    <t>Balance</t>
  </si>
  <si>
    <t>Aktiva - banky</t>
  </si>
  <si>
    <t>Aktiva - vláda</t>
  </si>
  <si>
    <t>Aktiva - ostatní</t>
  </si>
  <si>
    <t>Pasiva - banky</t>
  </si>
  <si>
    <t>Pasiva - vláda</t>
  </si>
  <si>
    <t>Pasiva - ostatní</t>
  </si>
  <si>
    <t>Saldo</t>
  </si>
  <si>
    <t>Graf II.3.6</t>
  </si>
  <si>
    <t>Gross positive fair value</t>
  </si>
  <si>
    <t>Gross negative fair value</t>
  </si>
  <si>
    <t>Net fair value</t>
  </si>
  <si>
    <t>Kladná reálná hodnota</t>
  </si>
  <si>
    <t>Záporná reálná hodnota</t>
  </si>
  <si>
    <t>Čistá reálná hodnota</t>
  </si>
  <si>
    <t>Graf II.3.7</t>
  </si>
  <si>
    <t>Chart II.3.7</t>
  </si>
  <si>
    <t>12/09</t>
  </si>
  <si>
    <t>Rozhodující vliv na vývoj finančních toků měl příliv portfoliových investic</t>
  </si>
  <si>
    <t>Chart II.3.6</t>
  </si>
  <si>
    <t>exchange rate</t>
  </si>
  <si>
    <t>Aktivní saldo přímých investic se meziročně mírně zvýšilo</t>
  </si>
  <si>
    <t>Podíl toků přímých zahraničních investic do ČR na HDP v b.c. (mld. Kč)</t>
  </si>
  <si>
    <t>RZ</t>
  </si>
  <si>
    <t>celkem</t>
  </si>
  <si>
    <t>ZK</t>
  </si>
  <si>
    <t>OK</t>
  </si>
  <si>
    <t>Výnosnost přímých zahraničních investic v ČR meziročně mírně poklesla</t>
  </si>
  <si>
    <t>Vyplacené dividendy jsou v posledních čtyřech letech vyšší než reinvestované zisky</t>
  </si>
  <si>
    <t>PI do zahraničí</t>
  </si>
  <si>
    <t>Total</t>
  </si>
  <si>
    <t>Equity capital</t>
  </si>
  <si>
    <t>Other capital</t>
  </si>
  <si>
    <t xml:space="preserve">Podíl toků PZI do ČR na HDP v roce 2010 opět vzrostl </t>
  </si>
  <si>
    <t>Saldo ostatních investic ovlivnil zejména podnikový sektor</t>
  </si>
  <si>
    <t xml:space="preserve">Investice nerezidentů směřovaly v roce 2010 do českých dluhopisů emitovaných v zahraničí </t>
  </si>
  <si>
    <t>Change</t>
  </si>
  <si>
    <t>1/10</t>
  </si>
  <si>
    <t>2/10</t>
  </si>
  <si>
    <t>3/10</t>
  </si>
  <si>
    <t>4/10</t>
  </si>
  <si>
    <t>5/10</t>
  </si>
  <si>
    <t>6/10</t>
  </si>
  <si>
    <t>7/10</t>
  </si>
  <si>
    <t>8/10</t>
  </si>
  <si>
    <t>9/10</t>
  </si>
  <si>
    <t>10/10</t>
  </si>
  <si>
    <t>11/10</t>
  </si>
  <si>
    <t>12/10</t>
  </si>
  <si>
    <t>Čistá reálná hodnota finančních derivátů bank vůči nerezidentům se v roce 2010 mírně zvýšila</t>
  </si>
  <si>
    <t>báze 100=4.1.2010</t>
  </si>
  <si>
    <t>EURO Stoxx 50</t>
  </si>
  <si>
    <t>(v %; 4.1.2010=100)</t>
  </si>
  <si>
    <t>(v %)</t>
  </si>
  <si>
    <t>(in %)</t>
  </si>
  <si>
    <t>Burzovní indexy posilovaly</t>
  </si>
  <si>
    <t xml:space="preserve">Inflows of portfolio investment had a decisive influence on financial flows </t>
  </si>
  <si>
    <t>The direct investment surplus increased slightly year on year</t>
  </si>
  <si>
    <t>Net</t>
  </si>
  <si>
    <t xml:space="preserve"> Inflow of FDI into CZ</t>
  </si>
  <si>
    <t>Outflow of DI from CZ</t>
  </si>
  <si>
    <t xml:space="preserve">The ratio of FDI to GDP increased again in 2010 </t>
  </si>
  <si>
    <t xml:space="preserve">Dividends have exceeded reinvested earnings in the last four years  </t>
  </si>
  <si>
    <t>Interest</t>
  </si>
  <si>
    <t xml:space="preserve">The rate of return on FDI in the Czech Republic decreased slightly year on year </t>
  </si>
  <si>
    <t>Chart II.3.4</t>
  </si>
  <si>
    <t>Stock exchange indexes strengthened</t>
  </si>
  <si>
    <t>(%; 4 January 2010 = 100)</t>
  </si>
  <si>
    <t>Czech bonds issued abroad attracted non-resident investment in 2010</t>
  </si>
  <si>
    <t xml:space="preserve">The net fair value of banks' derivatives vis-à-vis non-residents increased slightly in 2010 </t>
  </si>
  <si>
    <t>The balance of other investment was particularly affected by the corporate sector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</si>
</sst>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.0"/>
    <numFmt numFmtId="166" formatCode="0.0"/>
  </numFmts>
  <fonts count="5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8"/>
      <name val="Arial CE"/>
      <family val="0"/>
    </font>
    <font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.5"/>
      <color indexed="8"/>
      <name val="Arial CE"/>
      <family val="0"/>
    </font>
    <font>
      <sz val="2"/>
      <color indexed="8"/>
      <name val="Arial CE"/>
      <family val="0"/>
    </font>
    <font>
      <sz val="1.6"/>
      <color indexed="8"/>
      <name val="Arial CE"/>
      <family val="0"/>
    </font>
    <font>
      <sz val="8.75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10" xfId="48" applyFont="1" applyBorder="1">
      <alignment/>
      <protection/>
    </xf>
    <xf numFmtId="0" fontId="0" fillId="0" borderId="11" xfId="48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8">
      <alignment/>
      <protection/>
    </xf>
    <xf numFmtId="0" fontId="1" fillId="0" borderId="0" xfId="48" applyFont="1">
      <alignment/>
      <protection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0" fontId="0" fillId="0" borderId="0" xfId="48" applyBorder="1">
      <alignment/>
      <protection/>
    </xf>
    <xf numFmtId="165" fontId="0" fillId="0" borderId="0" xfId="48" applyNumberFormat="1">
      <alignment/>
      <protection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166" fontId="0" fillId="0" borderId="0" xfId="48" applyNumberFormat="1">
      <alignment/>
      <protection/>
    </xf>
    <xf numFmtId="0" fontId="0" fillId="0" borderId="0" xfId="48" applyFont="1" applyFill="1" applyBorder="1">
      <alignment/>
      <protection/>
    </xf>
    <xf numFmtId="0" fontId="0" fillId="0" borderId="0" xfId="48" applyFont="1" applyAlignment="1">
      <alignment horizontal="center"/>
      <protection/>
    </xf>
    <xf numFmtId="0" fontId="7" fillId="0" borderId="0" xfId="48" applyFont="1">
      <alignment/>
      <protection/>
    </xf>
    <xf numFmtId="0" fontId="0" fillId="0" borderId="12" xfId="48" applyFont="1" applyBorder="1" applyAlignment="1">
      <alignment horizontal="center"/>
      <protection/>
    </xf>
    <xf numFmtId="0" fontId="0" fillId="0" borderId="13" xfId="48" applyFont="1" applyBorder="1" applyAlignment="1">
      <alignment horizontal="center"/>
      <protection/>
    </xf>
    <xf numFmtId="0" fontId="0" fillId="0" borderId="14" xfId="48" applyFont="1" applyBorder="1" applyAlignment="1">
      <alignment horizontal="center"/>
      <protection/>
    </xf>
    <xf numFmtId="0" fontId="0" fillId="0" borderId="15" xfId="48" applyFont="1" applyBorder="1">
      <alignment/>
      <protection/>
    </xf>
    <xf numFmtId="165" fontId="0" fillId="0" borderId="0" xfId="48" applyNumberFormat="1" applyBorder="1">
      <alignment/>
      <protection/>
    </xf>
    <xf numFmtId="165" fontId="0" fillId="0" borderId="16" xfId="48" applyNumberForma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48" applyFont="1" applyBorder="1">
      <alignment/>
      <protection/>
    </xf>
    <xf numFmtId="0" fontId="8" fillId="0" borderId="0" xfId="48" applyFont="1">
      <alignment/>
      <protection/>
    </xf>
    <xf numFmtId="165" fontId="1" fillId="0" borderId="0" xfId="48" applyNumberFormat="1" applyFont="1" applyBorder="1">
      <alignment/>
      <protection/>
    </xf>
    <xf numFmtId="0" fontId="9" fillId="0" borderId="0" xfId="48" applyFont="1">
      <alignment/>
      <protection/>
    </xf>
    <xf numFmtId="165" fontId="1" fillId="0" borderId="0" xfId="48" applyNumberFormat="1" applyFont="1" applyFill="1" applyBorder="1">
      <alignment/>
      <protection/>
    </xf>
    <xf numFmtId="0" fontId="0" fillId="0" borderId="0" xfId="0" applyBorder="1" applyAlignment="1">
      <alignment horizontal="center" vertical="top" wrapText="1"/>
    </xf>
    <xf numFmtId="0" fontId="0" fillId="0" borderId="0" xfId="48" applyBorder="1" applyAlignment="1">
      <alignment/>
      <protection/>
    </xf>
    <xf numFmtId="0" fontId="0" fillId="0" borderId="0" xfId="48" applyFont="1">
      <alignment/>
      <protection/>
    </xf>
    <xf numFmtId="0" fontId="0" fillId="0" borderId="6" xfId="48" applyBorder="1">
      <alignment/>
      <protection/>
    </xf>
    <xf numFmtId="0" fontId="0" fillId="0" borderId="17" xfId="48" applyBorder="1">
      <alignment/>
      <protection/>
    </xf>
    <xf numFmtId="0" fontId="0" fillId="0" borderId="0" xfId="48" applyFont="1" applyAlignment="1">
      <alignment horizontal="right"/>
      <protection/>
    </xf>
    <xf numFmtId="0" fontId="1" fillId="0" borderId="0" xfId="50">
      <alignment/>
      <protection/>
    </xf>
    <xf numFmtId="0" fontId="0" fillId="0" borderId="0" xfId="0" applyAlignment="1">
      <alignment horizontal="right"/>
    </xf>
    <xf numFmtId="0" fontId="11" fillId="24" borderId="18" xfId="47" applyFont="1" applyFill="1" applyBorder="1" applyAlignment="1">
      <alignment horizontal="left"/>
      <protection/>
    </xf>
    <xf numFmtId="0" fontId="12" fillId="0" borderId="0" xfId="47" applyFont="1" applyAlignment="1">
      <alignment/>
      <protection/>
    </xf>
    <xf numFmtId="0" fontId="11" fillId="24" borderId="19" xfId="47" applyFont="1" applyFill="1" applyBorder="1" applyAlignment="1">
      <alignment horizontal="left"/>
      <protection/>
    </xf>
    <xf numFmtId="0" fontId="11" fillId="0" borderId="0" xfId="47" applyFont="1" applyFill="1" applyBorder="1">
      <alignment/>
      <protection/>
    </xf>
    <xf numFmtId="0" fontId="11" fillId="0" borderId="0" xfId="47" applyFont="1" applyFill="1" applyBorder="1" applyAlignment="1">
      <alignment horizontal="left"/>
      <protection/>
    </xf>
    <xf numFmtId="0" fontId="11" fillId="0" borderId="0" xfId="47" applyFont="1">
      <alignment/>
      <protection/>
    </xf>
    <xf numFmtId="14" fontId="0" fillId="0" borderId="0" xfId="0" applyNumberFormat="1" applyAlignment="1">
      <alignment/>
    </xf>
    <xf numFmtId="49" fontId="12" fillId="0" borderId="0" xfId="47" applyNumberFormat="1" applyFont="1">
      <alignment/>
      <protection/>
    </xf>
    <xf numFmtId="166" fontId="0" fillId="0" borderId="0" xfId="0" applyNumberFormat="1" applyAlignment="1">
      <alignment/>
    </xf>
    <xf numFmtId="14" fontId="13" fillId="0" borderId="0" xfId="47" applyNumberFormat="1" applyFont="1" applyFill="1" applyBorder="1" applyAlignment="1">
      <alignment horizontal="right" wrapText="1"/>
      <protection/>
    </xf>
    <xf numFmtId="0" fontId="13" fillId="0" borderId="0" xfId="47" applyFont="1" applyFill="1" applyBorder="1" applyAlignment="1">
      <alignment horizontal="right" wrapText="1"/>
      <protection/>
    </xf>
    <xf numFmtId="0" fontId="13" fillId="0" borderId="0" xfId="47" applyFont="1" applyFill="1" applyBorder="1">
      <alignment/>
      <protection/>
    </xf>
    <xf numFmtId="4" fontId="4" fillId="0" borderId="0" xfId="47" applyNumberFormat="1" applyFont="1" applyFill="1" applyBorder="1">
      <alignment/>
      <protection/>
    </xf>
    <xf numFmtId="4" fontId="14" fillId="0" borderId="0" xfId="47" applyNumberFormat="1" applyFont="1" applyFill="1" applyBorder="1">
      <alignment/>
      <protection/>
    </xf>
    <xf numFmtId="0" fontId="13" fillId="0" borderId="6" xfId="47" applyFont="1" applyFill="1" applyBorder="1" applyAlignment="1">
      <alignment horizontal="right" wrapText="1"/>
      <protection/>
    </xf>
    <xf numFmtId="14" fontId="11" fillId="0" borderId="6" xfId="47" applyNumberFormat="1" applyFont="1" applyFill="1" applyBorder="1" applyAlignment="1">
      <alignment horizontal="right" wrapText="1"/>
      <protection/>
    </xf>
    <xf numFmtId="0" fontId="8" fillId="0" borderId="0" xfId="48" applyFont="1">
      <alignment/>
      <protection/>
    </xf>
    <xf numFmtId="0" fontId="8" fillId="0" borderId="0" xfId="48" applyFont="1" applyAlignment="1">
      <alignment horizontal="right"/>
      <protection/>
    </xf>
    <xf numFmtId="0" fontId="0" fillId="0" borderId="14" xfId="48" applyFont="1" applyBorder="1">
      <alignment/>
      <protection/>
    </xf>
    <xf numFmtId="165" fontId="0" fillId="0" borderId="0" xfId="48" applyNumberFormat="1" applyFont="1" applyBorder="1">
      <alignment/>
      <protection/>
    </xf>
    <xf numFmtId="165" fontId="0" fillId="0" borderId="15" xfId="48" applyNumberFormat="1" applyFont="1" applyBorder="1">
      <alignment/>
      <protection/>
    </xf>
    <xf numFmtId="165" fontId="0" fillId="0" borderId="0" xfId="48" applyNumberFormat="1" applyFont="1">
      <alignment/>
      <protection/>
    </xf>
    <xf numFmtId="165" fontId="0" fillId="0" borderId="10" xfId="48" applyNumberFormat="1" applyFont="1" applyBorder="1">
      <alignment/>
      <protection/>
    </xf>
    <xf numFmtId="165" fontId="0" fillId="0" borderId="0" xfId="48" applyNumberFormat="1" applyFont="1" applyFill="1" applyBorder="1">
      <alignment/>
      <protection/>
    </xf>
    <xf numFmtId="165" fontId="0" fillId="0" borderId="16" xfId="48" applyNumberFormat="1" applyFont="1" applyBorder="1">
      <alignment/>
      <protection/>
    </xf>
    <xf numFmtId="165" fontId="0" fillId="0" borderId="11" xfId="48" applyNumberFormat="1" applyFont="1" applyBorder="1">
      <alignment/>
      <protection/>
    </xf>
    <xf numFmtId="0" fontId="15" fillId="0" borderId="0" xfId="47" applyFont="1">
      <alignment/>
      <protection/>
    </xf>
    <xf numFmtId="0" fontId="16" fillId="0" borderId="0" xfId="48" applyFont="1">
      <alignment/>
      <protection/>
    </xf>
    <xf numFmtId="165" fontId="0" fillId="0" borderId="0" xfId="0" applyNumberFormat="1" applyAlignment="1">
      <alignment horizontal="center" vertical="top" wrapText="1"/>
    </xf>
    <xf numFmtId="0" fontId="17" fillId="0" borderId="0" xfId="48" applyFont="1">
      <alignment/>
      <protection/>
    </xf>
    <xf numFmtId="0" fontId="18" fillId="0" borderId="0" xfId="48" applyFont="1">
      <alignment/>
      <protection/>
    </xf>
    <xf numFmtId="165" fontId="0" fillId="0" borderId="0" xfId="48" applyNumberFormat="1" applyFont="1">
      <alignment/>
      <protection/>
    </xf>
    <xf numFmtId="0" fontId="7" fillId="0" borderId="0" xfId="48" applyFont="1" applyFill="1">
      <alignment/>
      <protection/>
    </xf>
    <xf numFmtId="0" fontId="0" fillId="0" borderId="0" xfId="48" applyFont="1" applyFill="1">
      <alignment/>
      <protection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49" applyFont="1">
      <alignment/>
      <protection/>
    </xf>
    <xf numFmtId="165" fontId="0" fillId="0" borderId="0" xfId="49" applyNumberFormat="1" applyFont="1" applyFill="1" applyBorder="1">
      <alignment/>
      <protection/>
    </xf>
    <xf numFmtId="0" fontId="0" fillId="0" borderId="0" xfId="49" applyNumberFormat="1" applyBorder="1" quotePrefix="1">
      <alignment/>
      <protection/>
    </xf>
    <xf numFmtId="165" fontId="0" fillId="0" borderId="10" xfId="48" applyNumberFormat="1" applyFont="1" applyFill="1" applyBorder="1">
      <alignment/>
      <protection/>
    </xf>
    <xf numFmtId="165" fontId="0" fillId="0" borderId="20" xfId="48" applyNumberFormat="1" applyFont="1" applyBorder="1">
      <alignment/>
      <protection/>
    </xf>
    <xf numFmtId="165" fontId="0" fillId="0" borderId="21" xfId="48" applyNumberFormat="1" applyFont="1" applyBorder="1">
      <alignment/>
      <protection/>
    </xf>
    <xf numFmtId="165" fontId="0" fillId="0" borderId="22" xfId="48" applyNumberFormat="1" applyFont="1" applyBorder="1">
      <alignment/>
      <protection/>
    </xf>
    <xf numFmtId="0" fontId="0" fillId="0" borderId="0" xfId="48" applyFill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5" fontId="0" fillId="0" borderId="23" xfId="48" applyNumberFormat="1" applyFont="1" applyBorder="1">
      <alignment/>
      <protection/>
    </xf>
    <xf numFmtId="0" fontId="5" fillId="0" borderId="0" xfId="0" applyFont="1" applyAlignment="1">
      <alignment/>
    </xf>
    <xf numFmtId="0" fontId="0" fillId="0" borderId="0" xfId="49" applyNumberFormat="1" applyFont="1" applyBorder="1" quotePrefix="1">
      <alignment/>
      <protection/>
    </xf>
    <xf numFmtId="14" fontId="11" fillId="0" borderId="0" xfId="47" applyNumberFormat="1" applyFont="1" applyFill="1" applyBorder="1" applyAlignment="1">
      <alignment horizontal="right" wrapText="1"/>
      <protection/>
    </xf>
    <xf numFmtId="0" fontId="0" fillId="0" borderId="0" xfId="48" applyFo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RAF_II.3.7" xfId="47"/>
    <cellStyle name="normální_GRAFY_TABULKY strana 12 az 20" xfId="48"/>
    <cellStyle name="normální_List1" xfId="49"/>
    <cellStyle name="normální_podíl FNM na PZI.rozdělení privat. příjmů.Ruda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50"/>
        <c:axId val="8953795"/>
        <c:axId val="13475292"/>
      </c:bar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8953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II.3.5'!$C$3</c:f>
              <c:strCache>
                <c:ptCount val="1"/>
                <c:pt idx="0">
                  <c:v>Majetkové CP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II.3.5'!$C$9:$C$13</c:f>
              <c:numCache/>
            </c:numRef>
          </c:val>
        </c:ser>
        <c:ser>
          <c:idx val="1"/>
          <c:order val="1"/>
          <c:tx>
            <c:strRef>
              <c:f>'Graf II.3.5'!$D$3</c:f>
              <c:strCache>
                <c:ptCount val="1"/>
                <c:pt idx="0">
                  <c:v>Dluhové CP emitované v ČR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II.3.5'!$D$9:$D$13</c:f>
              <c:numCache/>
            </c:numRef>
          </c:val>
        </c:ser>
        <c:ser>
          <c:idx val="2"/>
          <c:order val="2"/>
          <c:tx>
            <c:strRef>
              <c:f>'Graf II.3.5'!$E$3</c:f>
              <c:strCache>
                <c:ptCount val="1"/>
                <c:pt idx="0">
                  <c:v>Dluhové CP emitované v zahraničí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II.3.5'!$E$9:$E$13</c:f>
              <c:numCache/>
            </c:numRef>
          </c:val>
        </c:ser>
        <c:overlap val="100"/>
        <c:axId val="50362637"/>
        <c:axId val="50610550"/>
      </c:bar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1"/>
        <c:lblOffset val="420"/>
        <c:tickLblSkip val="1"/>
        <c:noMultiLvlLbl val="0"/>
      </c:catAx>
      <c:valAx>
        <c:axId val="5061055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025"/>
          <c:y val="0.82375"/>
          <c:w val="0.88975"/>
          <c:h val="0.1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II.3.5'!$C$1</c:f>
              <c:strCache>
                <c:ptCount val="1"/>
                <c:pt idx="0">
                  <c:v>Equity securities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II.3.5'!$C$9:$C$13</c:f>
              <c:numCache/>
            </c:numRef>
          </c:val>
        </c:ser>
        <c:ser>
          <c:idx val="1"/>
          <c:order val="1"/>
          <c:tx>
            <c:strRef>
              <c:f>'Graf II.3.5'!$D$1</c:f>
              <c:strCache>
                <c:ptCount val="1"/>
                <c:pt idx="0">
                  <c:v>Debt securities issued in Czech Rep.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II.3.5'!$D$9:$D$13</c:f>
              <c:numCache/>
            </c:numRef>
          </c:val>
        </c:ser>
        <c:ser>
          <c:idx val="2"/>
          <c:order val="2"/>
          <c:tx>
            <c:strRef>
              <c:f>'Graf II.3.5'!$E$1</c:f>
              <c:strCache>
                <c:ptCount val="1"/>
                <c:pt idx="0">
                  <c:v>Debt securities issued abroad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II.3.5'!$B$9:$B$13</c:f>
              <c:numCache/>
            </c:numRef>
          </c:cat>
          <c:val>
            <c:numRef>
              <c:f>'Graf II.3.5'!$E$9:$E$13</c:f>
              <c:numCache/>
            </c:numRef>
          </c:val>
        </c:ser>
        <c:overlap val="100"/>
        <c:axId val="52841767"/>
        <c:axId val="5813856"/>
      </c:bar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auto val="1"/>
        <c:lblOffset val="420"/>
        <c:tickLblSkip val="1"/>
        <c:noMultiLvlLbl val="0"/>
      </c:catAx>
      <c:valAx>
        <c:axId val="581385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4075"/>
          <c:w val="0.925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9"/>
          <c:w val="0.9535"/>
          <c:h val="0.76125"/>
        </c:manualLayout>
      </c:layout>
      <c:lineChart>
        <c:grouping val="standard"/>
        <c:varyColors val="0"/>
        <c:ser>
          <c:idx val="0"/>
          <c:order val="0"/>
          <c:tx>
            <c:v>Kladná reálná hodnota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II.3.6'!$A$4:$A$16</c:f>
              <c:strCache/>
            </c:strRef>
          </c:cat>
          <c:val>
            <c:numRef>
              <c:f>'Graf II.3.6'!$B$4:$B$16</c:f>
              <c:numCache/>
            </c:numRef>
          </c:val>
          <c:smooth val="0"/>
        </c:ser>
        <c:ser>
          <c:idx val="1"/>
          <c:order val="1"/>
          <c:tx>
            <c:v>Záporná reálná hodnota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II.3.6'!$A$4:$A$16</c:f>
              <c:strCache/>
            </c:strRef>
          </c:cat>
          <c:val>
            <c:numRef>
              <c:f>'Graf II.3.6'!$C$4:$C$16</c:f>
              <c:numCache/>
            </c:numRef>
          </c:val>
          <c:smooth val="0"/>
        </c:ser>
        <c:ser>
          <c:idx val="2"/>
          <c:order val="2"/>
          <c:tx>
            <c:v>Čistá reálná hodnota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II.3.6'!$A$4:$A$16</c:f>
              <c:strCache/>
            </c:strRef>
          </c:cat>
          <c:val>
            <c:numRef>
              <c:f>'Graf II.3.6'!$D$4:$D$16</c:f>
              <c:numCache/>
            </c:numRef>
          </c:val>
          <c:smooth val="0"/>
        </c:ser>
        <c:marker val="1"/>
        <c:axId val="52324705"/>
        <c:axId val="1160298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0298"/>
        <c:crosses val="autoZero"/>
        <c:auto val="1"/>
        <c:lblOffset val="100"/>
        <c:tickLblSkip val="2"/>
        <c:noMultiLvlLbl val="0"/>
      </c:catAx>
      <c:valAx>
        <c:axId val="1160298"/>
        <c:scaling>
          <c:orientation val="minMax"/>
          <c:max val="12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045"/>
          <c:y val="0.825"/>
          <c:w val="0.96375"/>
          <c:h val="0.1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325"/>
          <c:w val="0.96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'Graf II.3.6'!$B$2</c:f>
              <c:strCache>
                <c:ptCount val="1"/>
                <c:pt idx="0">
                  <c:v>Gross positive fair value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II.3.6'!$A$4:$A$16</c:f>
              <c:strCache/>
            </c:strRef>
          </c:cat>
          <c:val>
            <c:numRef>
              <c:f>'Graf II.3.6'!$B$4:$B$16</c:f>
              <c:numCache/>
            </c:numRef>
          </c:val>
          <c:smooth val="0"/>
        </c:ser>
        <c:ser>
          <c:idx val="1"/>
          <c:order val="1"/>
          <c:tx>
            <c:strRef>
              <c:f>'Graf II.3.6'!$C$2</c:f>
              <c:strCache>
                <c:ptCount val="1"/>
                <c:pt idx="0">
                  <c:v>Gross negative fair value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II.3.6'!$A$4:$A$16</c:f>
              <c:strCache/>
            </c:strRef>
          </c:cat>
          <c:val>
            <c:numRef>
              <c:f>'Graf II.3.6'!$C$4:$C$16</c:f>
              <c:numCache/>
            </c:numRef>
          </c:val>
          <c:smooth val="0"/>
        </c:ser>
        <c:ser>
          <c:idx val="2"/>
          <c:order val="2"/>
          <c:tx>
            <c:strRef>
              <c:f>'Graf II.3.6'!$D$2</c:f>
              <c:strCache>
                <c:ptCount val="1"/>
                <c:pt idx="0">
                  <c:v>Net fair value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II.3.6'!$A$4:$A$16</c:f>
              <c:strCache/>
            </c:strRef>
          </c:cat>
          <c:val>
            <c:numRef>
              <c:f>'Graf II.3.6'!$D$4:$D$16</c:f>
              <c:numCache/>
            </c:numRef>
          </c:val>
          <c:smooth val="0"/>
        </c:ser>
        <c:marker val="1"/>
        <c:axId val="10442683"/>
        <c:axId val="26875284"/>
      </c:line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  <c:max val="12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05"/>
          <c:w val="0.945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5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II.3.7'!$B$3</c:f>
              <c:strCache>
                <c:ptCount val="1"/>
                <c:pt idx="0">
                  <c:v>Aktiva - banky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II.3.7'!$B$9:$B$13</c:f>
              <c:numCache/>
            </c:numRef>
          </c:val>
        </c:ser>
        <c:ser>
          <c:idx val="0"/>
          <c:order val="1"/>
          <c:tx>
            <c:strRef>
              <c:f>'Graf II.3.7'!$C$3</c:f>
              <c:strCache>
                <c:ptCount val="1"/>
                <c:pt idx="0">
                  <c:v>Aktiva - vláda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II.3.7'!$C$9:$C$13</c:f>
              <c:numCache/>
            </c:numRef>
          </c:val>
        </c:ser>
        <c:ser>
          <c:idx val="1"/>
          <c:order val="2"/>
          <c:tx>
            <c:strRef>
              <c:f>'Graf II.3.7'!$D$3</c:f>
              <c:strCache>
                <c:ptCount val="1"/>
                <c:pt idx="0">
                  <c:v>Aktiva - ostatní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II.3.7'!$D$9:$D$13</c:f>
              <c:numCache/>
            </c:numRef>
          </c:val>
        </c:ser>
        <c:ser>
          <c:idx val="2"/>
          <c:order val="3"/>
          <c:tx>
            <c:strRef>
              <c:f>'Graf II.3.7'!$E$3</c:f>
              <c:strCache>
                <c:ptCount val="1"/>
                <c:pt idx="0">
                  <c:v>Pasiva - banky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II.3.7'!$E$9:$E$13</c:f>
              <c:numCache/>
            </c:numRef>
          </c:val>
        </c:ser>
        <c:ser>
          <c:idx val="3"/>
          <c:order val="4"/>
          <c:tx>
            <c:strRef>
              <c:f>'Graf II.3.7'!$F$3</c:f>
              <c:strCache>
                <c:ptCount val="1"/>
                <c:pt idx="0">
                  <c:v>Pasiva - vláda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II.3.7'!$F$9:$F$13</c:f>
              <c:numCache/>
            </c:numRef>
          </c:val>
        </c:ser>
        <c:ser>
          <c:idx val="6"/>
          <c:order val="5"/>
          <c:tx>
            <c:strRef>
              <c:f>'Graf II.3.7'!$G$3</c:f>
              <c:strCache>
                <c:ptCount val="1"/>
                <c:pt idx="0">
                  <c:v>Pasiva - ostatní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II.3.7'!$G$9:$G$13</c:f>
              <c:numCache/>
            </c:numRef>
          </c:val>
        </c:ser>
        <c:overlap val="100"/>
        <c:axId val="40550965"/>
        <c:axId val="29414366"/>
      </c:barChart>
      <c:lineChart>
        <c:grouping val="standard"/>
        <c:varyColors val="0"/>
        <c:ser>
          <c:idx val="4"/>
          <c:order val="6"/>
          <c:tx>
            <c:strRef>
              <c:f>'Graf II.3.7'!$H$3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II.3.7'!$A$9:$A$13</c:f>
              <c:numCache/>
            </c:numRef>
          </c:cat>
          <c:val>
            <c:numRef>
              <c:f>'Graf II.3.7'!$H$9:$H$13</c:f>
              <c:numCache/>
            </c:numRef>
          </c:val>
          <c:smooth val="0"/>
        </c:ser>
        <c:axId val="40550965"/>
        <c:axId val="29414366"/>
      </c:line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0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8495"/>
          <c:w val="0.92425"/>
          <c:h val="0.1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10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II.3.7'!$B$2</c:f>
              <c:strCache>
                <c:ptCount val="1"/>
                <c:pt idx="0">
                  <c:v>Assets - banks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II.3.7'!$B$9:$B$13</c:f>
              <c:numCache/>
            </c:numRef>
          </c:val>
        </c:ser>
        <c:ser>
          <c:idx val="0"/>
          <c:order val="1"/>
          <c:tx>
            <c:strRef>
              <c:f>'Graf II.3.7'!$C$2</c:f>
              <c:strCache>
                <c:ptCount val="1"/>
                <c:pt idx="0">
                  <c:v>Assets - government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II.3.7'!$C$9:$C$13</c:f>
              <c:numCache/>
            </c:numRef>
          </c:val>
        </c:ser>
        <c:ser>
          <c:idx val="1"/>
          <c:order val="2"/>
          <c:tx>
            <c:strRef>
              <c:f>'Graf II.3.7'!$D$2</c:f>
              <c:strCache>
                <c:ptCount val="1"/>
                <c:pt idx="0">
                  <c:v>Assets - other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II.3.7'!$D$9:$D$13</c:f>
              <c:numCache/>
            </c:numRef>
          </c:val>
        </c:ser>
        <c:ser>
          <c:idx val="2"/>
          <c:order val="3"/>
          <c:tx>
            <c:strRef>
              <c:f>'Graf II.3.7'!$E$2</c:f>
              <c:strCache>
                <c:ptCount val="1"/>
                <c:pt idx="0">
                  <c:v>Liabilities - banks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II.3.7'!$E$9:$E$13</c:f>
              <c:numCache/>
            </c:numRef>
          </c:val>
        </c:ser>
        <c:ser>
          <c:idx val="3"/>
          <c:order val="4"/>
          <c:tx>
            <c:strRef>
              <c:f>'Graf II.3.7'!$F$2</c:f>
              <c:strCache>
                <c:ptCount val="1"/>
                <c:pt idx="0">
                  <c:v>Liabilities - government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II.3.7'!$F$9:$F$13</c:f>
              <c:numCache/>
            </c:numRef>
          </c:val>
        </c:ser>
        <c:ser>
          <c:idx val="6"/>
          <c:order val="5"/>
          <c:tx>
            <c:strRef>
              <c:f>'Graf II.3.7'!$G$2</c:f>
              <c:strCache>
                <c:ptCount val="1"/>
                <c:pt idx="0">
                  <c:v>Liabilities - other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II.3.7'!$A$9:$A$13</c:f>
              <c:numCache/>
            </c:numRef>
          </c:cat>
          <c:val>
            <c:numRef>
              <c:f>'Graf II.3.7'!$G$9:$G$13</c:f>
              <c:numCache/>
            </c:numRef>
          </c:val>
        </c:ser>
        <c:overlap val="100"/>
        <c:axId val="63402703"/>
        <c:axId val="33753416"/>
      </c:barChart>
      <c:lineChart>
        <c:grouping val="standard"/>
        <c:varyColors val="0"/>
        <c:ser>
          <c:idx val="4"/>
          <c:order val="6"/>
          <c:tx>
            <c:strRef>
              <c:f>'Graf II.3.7'!$H$2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II.3.7'!$A$9:$A$13</c:f>
              <c:numCache/>
            </c:numRef>
          </c:cat>
          <c:val>
            <c:numRef>
              <c:f>'Graf II.3.7'!$H$9:$H$13</c:f>
              <c:numCache/>
            </c:numRef>
          </c:val>
          <c:smooth val="0"/>
        </c:ser>
        <c:axId val="63402703"/>
        <c:axId val="33753416"/>
      </c:line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575"/>
          <c:y val="0.76525"/>
          <c:w val="0.92625"/>
          <c:h val="0.2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II.3.1'!$B$2</c:f>
              <c:strCache>
                <c:ptCount val="1"/>
                <c:pt idx="0">
                  <c:v>PZI do ČR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II.3.1'!$A$9:$A$13</c:f>
              <c:numCache/>
            </c:numRef>
          </c:cat>
          <c:val>
            <c:numRef>
              <c:f>'Graf II.3.1'!$B$9:$B$13</c:f>
              <c:numCache/>
            </c:numRef>
          </c:val>
        </c:ser>
        <c:ser>
          <c:idx val="1"/>
          <c:order val="1"/>
          <c:tx>
            <c:strRef>
              <c:f>'Graf II.3.1'!$C$2</c:f>
              <c:strCache>
                <c:ptCount val="1"/>
                <c:pt idx="0">
                  <c:v>PI do zahraničí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II.3.1'!$A$9:$A$13</c:f>
              <c:numCache/>
            </c:numRef>
          </c:cat>
          <c:val>
            <c:numRef>
              <c:f>'Graf II.3.1'!$C$9:$C$13</c:f>
              <c:numCache/>
            </c:numRef>
          </c:val>
        </c:ser>
        <c:axId val="54168765"/>
        <c:axId val="17756838"/>
      </c:barChart>
      <c:lineChart>
        <c:grouping val="standard"/>
        <c:varyColors val="0"/>
        <c:ser>
          <c:idx val="2"/>
          <c:order val="2"/>
          <c:tx>
            <c:strRef>
              <c:f>'Graf II.3.1'!$D$2</c:f>
              <c:strCache>
                <c:ptCount val="1"/>
                <c:pt idx="0">
                  <c:v>saldo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II.3.1'!$A$9:$A$13</c:f>
              <c:numCache/>
            </c:numRef>
          </c:cat>
          <c:val>
            <c:numRef>
              <c:f>'Graf II.3.1'!$D$9:$D$13</c:f>
              <c:numCache/>
            </c:numRef>
          </c:val>
          <c:smooth val="0"/>
        </c:ser>
        <c:axId val="54168765"/>
        <c:axId val="17756838"/>
      </c:line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8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75"/>
          <c:y val="0.93025"/>
          <c:w val="0.588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II.3.1'!$B$1</c:f>
              <c:strCache>
                <c:ptCount val="1"/>
                <c:pt idx="0">
                  <c:v> Inflow of FDI into CZ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II.3.1'!$A$9:$A$13</c:f>
              <c:numCache/>
            </c:numRef>
          </c:cat>
          <c:val>
            <c:numRef>
              <c:f>'Graf II.3.1'!$B$9:$B$13</c:f>
              <c:numCache/>
            </c:numRef>
          </c:val>
        </c:ser>
        <c:ser>
          <c:idx val="1"/>
          <c:order val="1"/>
          <c:tx>
            <c:strRef>
              <c:f>'Graf II.3.1'!$C$1</c:f>
              <c:strCache>
                <c:ptCount val="1"/>
                <c:pt idx="0">
                  <c:v>Outflow of DI from CZ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II.3.1'!$A$9:$A$13</c:f>
              <c:numCache/>
            </c:numRef>
          </c:cat>
          <c:val>
            <c:numRef>
              <c:f>'Graf II.3.1'!$C$9:$C$13</c:f>
              <c:numCache/>
            </c:numRef>
          </c:val>
        </c:ser>
        <c:axId val="25593815"/>
        <c:axId val="29017744"/>
      </c:barChart>
      <c:lineChart>
        <c:grouping val="standard"/>
        <c:varyColors val="0"/>
        <c:ser>
          <c:idx val="2"/>
          <c:order val="2"/>
          <c:tx>
            <c:strRef>
              <c:f>'Graf II.3.1'!$D$1</c:f>
              <c:strCache>
                <c:ptCount val="1"/>
                <c:pt idx="0">
                  <c:v>Net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II.3.1'!$A$9:$A$13</c:f>
              <c:numCache/>
            </c:numRef>
          </c:cat>
          <c:val>
            <c:numRef>
              <c:f>'Graf II.3.1'!$D$9:$D$13</c:f>
              <c:numCache/>
            </c:numRef>
          </c:val>
          <c:smooth val="0"/>
        </c:ser>
        <c:axId val="25593815"/>
        <c:axId val="29017744"/>
      </c:line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3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425"/>
          <c:y val="0.9305"/>
          <c:w val="0.839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1675"/>
          <c:w val="0.906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'Graf II.3.2'!$B$5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II.3.2'!$A$6:$A$10</c:f>
              <c:numCache/>
            </c:numRef>
          </c:cat>
          <c:val>
            <c:numRef>
              <c:f>'Graf II.3.2'!$B$6:$B$10</c:f>
              <c:numCache/>
            </c:numRef>
          </c:val>
          <c:smooth val="0"/>
        </c:ser>
        <c:ser>
          <c:idx val="1"/>
          <c:order val="1"/>
          <c:tx>
            <c:strRef>
              <c:f>'Graf II.3.2'!$C$5</c:f>
              <c:strCache>
                <c:ptCount val="1"/>
                <c:pt idx="0">
                  <c:v>ZK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II.3.2'!$A$6:$A$10</c:f>
              <c:numCache/>
            </c:numRef>
          </c:cat>
          <c:val>
            <c:numRef>
              <c:f>'Graf II.3.2'!$C$6:$C$10</c:f>
              <c:numCache/>
            </c:numRef>
          </c:val>
          <c:smooth val="0"/>
        </c:ser>
        <c:ser>
          <c:idx val="2"/>
          <c:order val="2"/>
          <c:tx>
            <c:strRef>
              <c:f>'Graf II.3.2'!$D$5</c:f>
              <c:strCache>
                <c:ptCount val="1"/>
                <c:pt idx="0">
                  <c:v>RZ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II.3.2'!$A$6:$A$10</c:f>
              <c:numCache/>
            </c:numRef>
          </c:cat>
          <c:val>
            <c:numRef>
              <c:f>'Graf II.3.2'!$D$6:$D$10</c:f>
              <c:numCache/>
            </c:numRef>
          </c:val>
          <c:smooth val="0"/>
        </c:ser>
        <c:ser>
          <c:idx val="3"/>
          <c:order val="3"/>
          <c:tx>
            <c:strRef>
              <c:f>'Graf II.3.2'!$E$5</c:f>
              <c:strCache>
                <c:ptCount val="1"/>
                <c:pt idx="0">
                  <c:v>OK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cat>
            <c:numRef>
              <c:f>'Graf II.3.2'!$A$6:$A$10</c:f>
              <c:numCache/>
            </c:numRef>
          </c:cat>
          <c:val>
            <c:numRef>
              <c:f>'Graf II.3.2'!$E$6:$E$10</c:f>
              <c:numCache/>
            </c:numRef>
          </c:val>
          <c:smooth val="0"/>
        </c:ser>
        <c:marker val="1"/>
        <c:axId val="59833105"/>
        <c:axId val="1627034"/>
      </c:line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3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1225"/>
          <c:w val="0.456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"/>
          <c:w val="0.90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'Graf II.3.2'!$H$5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II.3.2'!$G$6:$G$10</c:f>
              <c:numCache/>
            </c:numRef>
          </c:cat>
          <c:val>
            <c:numRef>
              <c:f>'Graf II.3.2'!$H$6:$H$10</c:f>
              <c:numCache/>
            </c:numRef>
          </c:val>
          <c:smooth val="0"/>
        </c:ser>
        <c:ser>
          <c:idx val="1"/>
          <c:order val="1"/>
          <c:tx>
            <c:strRef>
              <c:f>'Graf II.3.2'!$I$5</c:f>
              <c:strCache>
                <c:ptCount val="1"/>
                <c:pt idx="0">
                  <c:v>Equity capital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II.3.2'!$G$6:$G$10</c:f>
              <c:numCache/>
            </c:numRef>
          </c:cat>
          <c:val>
            <c:numRef>
              <c:f>'Graf II.3.2'!$I$6:$I$10</c:f>
              <c:numCache/>
            </c:numRef>
          </c:val>
          <c:smooth val="0"/>
        </c:ser>
        <c:ser>
          <c:idx val="2"/>
          <c:order val="2"/>
          <c:tx>
            <c:strRef>
              <c:f>'Graf II.3.2'!$J$5</c:f>
              <c:strCache>
                <c:ptCount val="1"/>
                <c:pt idx="0">
                  <c:v>Reinvested earnings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II.3.2'!$G$6:$G$10</c:f>
              <c:numCache/>
            </c:numRef>
          </c:cat>
          <c:val>
            <c:numRef>
              <c:f>'Graf II.3.2'!$J$6:$J$10</c:f>
              <c:numCache/>
            </c:numRef>
          </c:val>
          <c:smooth val="0"/>
        </c:ser>
        <c:ser>
          <c:idx val="3"/>
          <c:order val="3"/>
          <c:tx>
            <c:strRef>
              <c:f>'Graf II.3.2'!$K$5</c:f>
              <c:strCache>
                <c:ptCount val="1"/>
                <c:pt idx="0">
                  <c:v>Other capital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II.3.2'!$G$6:$G$10</c:f>
              <c:numCache/>
            </c:numRef>
          </c:cat>
          <c:val>
            <c:numRef>
              <c:f>'Graf II.3.2'!$K$6:$K$10</c:f>
              <c:numCache/>
            </c:numRef>
          </c:val>
          <c:smooth val="0"/>
        </c:ser>
        <c:marker val="1"/>
        <c:axId val="14643307"/>
        <c:axId val="64680900"/>
      </c:line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3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75"/>
          <c:y val="0.90725"/>
          <c:w val="0.843"/>
          <c:h val="0.0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7"/>
          <c:w val="0.91325"/>
          <c:h val="0.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II.3.3'!$B$3</c:f>
              <c:strCache>
                <c:ptCount val="1"/>
                <c:pt idx="0">
                  <c:v>Dividendy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II.3.3'!$B$8:$B$12</c:f>
              <c:numCache/>
            </c:numRef>
          </c:val>
        </c:ser>
        <c:ser>
          <c:idx val="1"/>
          <c:order val="1"/>
          <c:tx>
            <c:strRef>
              <c:f>'Graf II.3.3'!$C$3</c:f>
              <c:strCache>
                <c:ptCount val="1"/>
                <c:pt idx="0">
                  <c:v>Reinvestované zisky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II.3.3'!$C$8:$C$12</c:f>
              <c:numCache/>
            </c:numRef>
          </c:val>
        </c:ser>
        <c:ser>
          <c:idx val="2"/>
          <c:order val="2"/>
          <c:tx>
            <c:strRef>
              <c:f>'Graf II.3.3'!$D$3</c:f>
              <c:strCache>
                <c:ptCount val="1"/>
                <c:pt idx="0">
                  <c:v>Úroky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II.3.3'!$D$8:$D$12</c:f>
              <c:numCache/>
            </c:numRef>
          </c:val>
        </c:ser>
        <c:overlap val="100"/>
        <c:axId val="45257189"/>
        <c:axId val="4661518"/>
      </c:bar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7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75"/>
          <c:y val="0.88425"/>
          <c:w val="0.58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65"/>
          <c:w val="0.91325"/>
          <c:h val="0.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II.3.3'!$B$2</c:f>
              <c:strCache>
                <c:ptCount val="1"/>
                <c:pt idx="0">
                  <c:v>Dividends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II.3.3'!$B$8:$B$12</c:f>
              <c:numCache/>
            </c:numRef>
          </c:val>
        </c:ser>
        <c:ser>
          <c:idx val="1"/>
          <c:order val="1"/>
          <c:tx>
            <c:strRef>
              <c:f>'Graf II.3.3'!$C$2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II.3.3'!$C$8:$C$12</c:f>
              <c:numCache/>
            </c:numRef>
          </c:val>
        </c:ser>
        <c:ser>
          <c:idx val="2"/>
          <c:order val="2"/>
          <c:tx>
            <c:strRef>
              <c:f>'Graf II.3.3'!$D$2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II.3.3'!$A$8:$A$12</c:f>
              <c:numCache/>
            </c:numRef>
          </c:cat>
          <c:val>
            <c:numRef>
              <c:f>'Graf II.3.3'!$D$8:$D$12</c:f>
              <c:numCache/>
            </c:numRef>
          </c:val>
        </c:ser>
        <c:overlap val="100"/>
        <c:axId val="41953663"/>
        <c:axId val="42038648"/>
      </c:bar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3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"/>
          <c:y val="0.9095"/>
          <c:w val="0.579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0.97375"/>
          <c:h val="0.79925"/>
        </c:manualLayout>
      </c:layout>
      <c:lineChart>
        <c:grouping val="standard"/>
        <c:varyColors val="0"/>
        <c:ser>
          <c:idx val="2"/>
          <c:order val="0"/>
          <c:tx>
            <c:strRef>
              <c:f>'[1]GRAF II.3.4'!$C$1</c:f>
              <c:strCache>
                <c:ptCount val="1"/>
                <c:pt idx="0">
                  <c:v>PX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II.3.4'!$C$2:$C$259</c:f>
              <c:numCache>
                <c:ptCount val="258"/>
                <c:pt idx="0">
                  <c:v>100</c:v>
                </c:pt>
                <c:pt idx="1">
                  <c:v>101.5187637969095</c:v>
                </c:pt>
                <c:pt idx="2">
                  <c:v>102.13686534216335</c:v>
                </c:pt>
                <c:pt idx="3">
                  <c:v>101.78366445916116</c:v>
                </c:pt>
                <c:pt idx="4">
                  <c:v>102.18101545253863</c:v>
                </c:pt>
                <c:pt idx="5">
                  <c:v>104.42384105960265</c:v>
                </c:pt>
                <c:pt idx="6">
                  <c:v>103.89403973509931</c:v>
                </c:pt>
                <c:pt idx="7">
                  <c:v>104.60044150110375</c:v>
                </c:pt>
                <c:pt idx="8">
                  <c:v>105.87196467991168</c:v>
                </c:pt>
                <c:pt idx="9">
                  <c:v>104.6887417218543</c:v>
                </c:pt>
                <c:pt idx="10">
                  <c:v>106.68432671081678</c:v>
                </c:pt>
                <c:pt idx="11">
                  <c:v>106.83443708609272</c:v>
                </c:pt>
                <c:pt idx="12">
                  <c:v>107.75275938189846</c:v>
                </c:pt>
                <c:pt idx="13">
                  <c:v>107.39072847682121</c:v>
                </c:pt>
                <c:pt idx="14">
                  <c:v>104.49448123620311</c:v>
                </c:pt>
                <c:pt idx="15">
                  <c:v>105.49227373068433</c:v>
                </c:pt>
                <c:pt idx="16">
                  <c:v>104.476821192053</c:v>
                </c:pt>
                <c:pt idx="17">
                  <c:v>104.64459161147902</c:v>
                </c:pt>
                <c:pt idx="18">
                  <c:v>104.75938189845475</c:v>
                </c:pt>
                <c:pt idx="19">
                  <c:v>103.9028697571744</c:v>
                </c:pt>
                <c:pt idx="20">
                  <c:v>104.9448123620309</c:v>
                </c:pt>
                <c:pt idx="21">
                  <c:v>103.89403973509931</c:v>
                </c:pt>
                <c:pt idx="22">
                  <c:v>103.68211920529802</c:v>
                </c:pt>
                <c:pt idx="23">
                  <c:v>100.2384105960265</c:v>
                </c:pt>
                <c:pt idx="24">
                  <c:v>96.62693156732891</c:v>
                </c:pt>
                <c:pt idx="25">
                  <c:v>96.49448123620309</c:v>
                </c:pt>
                <c:pt idx="26">
                  <c:v>98.15452538631347</c:v>
                </c:pt>
                <c:pt idx="27">
                  <c:v>99.99116997792495</c:v>
                </c:pt>
                <c:pt idx="28">
                  <c:v>99.0728476821192</c:v>
                </c:pt>
                <c:pt idx="29">
                  <c:v>98.31346578366447</c:v>
                </c:pt>
                <c:pt idx="30">
                  <c:v>99.77041942604858</c:v>
                </c:pt>
                <c:pt idx="31">
                  <c:v>100.73289183222957</c:v>
                </c:pt>
                <c:pt idx="32">
                  <c:v>101.76600441501105</c:v>
                </c:pt>
                <c:pt idx="33">
                  <c:v>100.79470198675497</c:v>
                </c:pt>
                <c:pt idx="34">
                  <c:v>101.54525386313466</c:v>
                </c:pt>
                <c:pt idx="35">
                  <c:v>101.9514348785872</c:v>
                </c:pt>
                <c:pt idx="36">
                  <c:v>100.962472406181</c:v>
                </c:pt>
                <c:pt idx="37">
                  <c:v>100.48565121412803</c:v>
                </c:pt>
                <c:pt idx="38">
                  <c:v>99.42604856512142</c:v>
                </c:pt>
                <c:pt idx="39">
                  <c:v>100.54746136865343</c:v>
                </c:pt>
                <c:pt idx="40">
                  <c:v>101.36865342163355</c:v>
                </c:pt>
                <c:pt idx="41">
                  <c:v>101.28918322295806</c:v>
                </c:pt>
                <c:pt idx="42">
                  <c:v>101.46578366445915</c:v>
                </c:pt>
                <c:pt idx="43">
                  <c:v>101.280353200883</c:v>
                </c:pt>
                <c:pt idx="44">
                  <c:v>102.1456953642384</c:v>
                </c:pt>
                <c:pt idx="45">
                  <c:v>103.37306843267109</c:v>
                </c:pt>
                <c:pt idx="46">
                  <c:v>103.46136865342163</c:v>
                </c:pt>
                <c:pt idx="47">
                  <c:v>103.9646799116998</c:v>
                </c:pt>
                <c:pt idx="48">
                  <c:v>103.9205298013245</c:v>
                </c:pt>
                <c:pt idx="49">
                  <c:v>104.98896247240619</c:v>
                </c:pt>
                <c:pt idx="50">
                  <c:v>104.78587196467993</c:v>
                </c:pt>
                <c:pt idx="51">
                  <c:v>106.1280353200883</c:v>
                </c:pt>
                <c:pt idx="52">
                  <c:v>107.55849889624723</c:v>
                </c:pt>
                <c:pt idx="53">
                  <c:v>106.71081677704196</c:v>
                </c:pt>
                <c:pt idx="54">
                  <c:v>104.98013245033113</c:v>
                </c:pt>
                <c:pt idx="55">
                  <c:v>104.64459161147902</c:v>
                </c:pt>
                <c:pt idx="56">
                  <c:v>104.83002207505518</c:v>
                </c:pt>
                <c:pt idx="57">
                  <c:v>104.53863134657837</c:v>
                </c:pt>
                <c:pt idx="58">
                  <c:v>105.68653421633556</c:v>
                </c:pt>
                <c:pt idx="59">
                  <c:v>106.90507726269315</c:v>
                </c:pt>
                <c:pt idx="60">
                  <c:v>106.34878587196468</c:v>
                </c:pt>
                <c:pt idx="61">
                  <c:v>107.09050772626931</c:v>
                </c:pt>
                <c:pt idx="62">
                  <c:v>105.67770419426049</c:v>
                </c:pt>
                <c:pt idx="63">
                  <c:v>107.97350993377484</c:v>
                </c:pt>
                <c:pt idx="64">
                  <c:v>108.3796909492274</c:v>
                </c:pt>
                <c:pt idx="65">
                  <c:v>109.14790286975717</c:v>
                </c:pt>
                <c:pt idx="66">
                  <c:v>109.77483443708608</c:v>
                </c:pt>
                <c:pt idx="67">
                  <c:v>107.70860927152317</c:v>
                </c:pt>
                <c:pt idx="68">
                  <c:v>108.98896247240617</c:v>
                </c:pt>
                <c:pt idx="69">
                  <c:v>110.15452538631348</c:v>
                </c:pt>
                <c:pt idx="70">
                  <c:v>110.81677704194261</c:v>
                </c:pt>
                <c:pt idx="71">
                  <c:v>114.22516556291389</c:v>
                </c:pt>
                <c:pt idx="72">
                  <c:v>115.16114790286976</c:v>
                </c:pt>
                <c:pt idx="73">
                  <c:v>114.38410596026492</c:v>
                </c:pt>
                <c:pt idx="74">
                  <c:v>113.54525386313468</c:v>
                </c:pt>
                <c:pt idx="75">
                  <c:v>113.42163355408388</c:v>
                </c:pt>
                <c:pt idx="76">
                  <c:v>113.7306843267108</c:v>
                </c:pt>
                <c:pt idx="77">
                  <c:v>112.71523178807948</c:v>
                </c:pt>
                <c:pt idx="78">
                  <c:v>114.13686534216335</c:v>
                </c:pt>
                <c:pt idx="79">
                  <c:v>116.07947019867548</c:v>
                </c:pt>
                <c:pt idx="80">
                  <c:v>114.64900662251655</c:v>
                </c:pt>
                <c:pt idx="81">
                  <c:v>112.17660044150111</c:v>
                </c:pt>
                <c:pt idx="82">
                  <c:v>112.7505518763797</c:v>
                </c:pt>
                <c:pt idx="83">
                  <c:v>112.6710816777042</c:v>
                </c:pt>
                <c:pt idx="84">
                  <c:v>113.25386313465783</c:v>
                </c:pt>
                <c:pt idx="85">
                  <c:v>110.9139072847682</c:v>
                </c:pt>
                <c:pt idx="86">
                  <c:v>105.50110375275938</c:v>
                </c:pt>
                <c:pt idx="87">
                  <c:v>104.21192052980133</c:v>
                </c:pt>
                <c:pt idx="88">
                  <c:v>101.24503311258277</c:v>
                </c:pt>
                <c:pt idx="89">
                  <c:v>108.85651214128036</c:v>
                </c:pt>
                <c:pt idx="90">
                  <c:v>106.58719646799115</c:v>
                </c:pt>
                <c:pt idx="91">
                  <c:v>109.09492273730686</c:v>
                </c:pt>
                <c:pt idx="92">
                  <c:v>108.20309050772627</c:v>
                </c:pt>
                <c:pt idx="93">
                  <c:v>105.49227373068433</c:v>
                </c:pt>
                <c:pt idx="94">
                  <c:v>105.35099337748343</c:v>
                </c:pt>
                <c:pt idx="95">
                  <c:v>107.3289183222958</c:v>
                </c:pt>
                <c:pt idx="96">
                  <c:v>105.10375275938189</c:v>
                </c:pt>
                <c:pt idx="97">
                  <c:v>100.87417218543047</c:v>
                </c:pt>
                <c:pt idx="98">
                  <c:v>100.34437086092716</c:v>
                </c:pt>
                <c:pt idx="99">
                  <c:v>102.1280353200883</c:v>
                </c:pt>
                <c:pt idx="100">
                  <c:v>96.86534216335541</c:v>
                </c:pt>
                <c:pt idx="101">
                  <c:v>100.22075055187638</c:v>
                </c:pt>
                <c:pt idx="102">
                  <c:v>101.13024282560706</c:v>
                </c:pt>
                <c:pt idx="103">
                  <c:v>103.29359823399558</c:v>
                </c:pt>
                <c:pt idx="104">
                  <c:v>103.91169977924943</c:v>
                </c:pt>
                <c:pt idx="105">
                  <c:v>101.91611479028697</c:v>
                </c:pt>
                <c:pt idx="106">
                  <c:v>102.33995584988962</c:v>
                </c:pt>
                <c:pt idx="107">
                  <c:v>104.45916114790288</c:v>
                </c:pt>
                <c:pt idx="108">
                  <c:v>100.24724061810156</c:v>
                </c:pt>
                <c:pt idx="109">
                  <c:v>98.40176600441501</c:v>
                </c:pt>
                <c:pt idx="110">
                  <c:v>97.40397350993378</c:v>
                </c:pt>
                <c:pt idx="111">
                  <c:v>97.77483443708608</c:v>
                </c:pt>
                <c:pt idx="112">
                  <c:v>100.01766004415012</c:v>
                </c:pt>
                <c:pt idx="113">
                  <c:v>101.14790286975716</c:v>
                </c:pt>
                <c:pt idx="114">
                  <c:v>101.83664459161147</c:v>
                </c:pt>
                <c:pt idx="115">
                  <c:v>102.24282560706403</c:v>
                </c:pt>
                <c:pt idx="116">
                  <c:v>102.54304635761588</c:v>
                </c:pt>
                <c:pt idx="117">
                  <c:v>102.26048565121413</c:v>
                </c:pt>
                <c:pt idx="118">
                  <c:v>102.8609271523179</c:v>
                </c:pt>
                <c:pt idx="119">
                  <c:v>104.67108167770421</c:v>
                </c:pt>
                <c:pt idx="120">
                  <c:v>103.52317880794703</c:v>
                </c:pt>
                <c:pt idx="121">
                  <c:v>101.54525386313466</c:v>
                </c:pt>
                <c:pt idx="122">
                  <c:v>100.476821192053</c:v>
                </c:pt>
                <c:pt idx="123">
                  <c:v>99.83222958057394</c:v>
                </c:pt>
                <c:pt idx="124">
                  <c:v>100.15011037527594</c:v>
                </c:pt>
                <c:pt idx="125">
                  <c:v>98.33995584988962</c:v>
                </c:pt>
                <c:pt idx="126">
                  <c:v>97.47461368653423</c:v>
                </c:pt>
                <c:pt idx="127">
                  <c:v>97.1390728476821</c:v>
                </c:pt>
                <c:pt idx="128">
                  <c:v>98.80794701986756</c:v>
                </c:pt>
                <c:pt idx="129">
                  <c:v>98.67549668874173</c:v>
                </c:pt>
                <c:pt idx="130">
                  <c:v>100.73289183222957</c:v>
                </c:pt>
                <c:pt idx="131">
                  <c:v>101.35099337748343</c:v>
                </c:pt>
                <c:pt idx="132">
                  <c:v>101.43046357615894</c:v>
                </c:pt>
                <c:pt idx="133">
                  <c:v>103.51434878587196</c:v>
                </c:pt>
                <c:pt idx="134">
                  <c:v>103.73509933774834</c:v>
                </c:pt>
                <c:pt idx="135">
                  <c:v>103.74392935982341</c:v>
                </c:pt>
                <c:pt idx="136">
                  <c:v>101.81898454746137</c:v>
                </c:pt>
                <c:pt idx="137">
                  <c:v>101.32450331125828</c:v>
                </c:pt>
                <c:pt idx="138">
                  <c:v>100.89183222958056</c:v>
                </c:pt>
                <c:pt idx="139">
                  <c:v>102.45474613686534</c:v>
                </c:pt>
                <c:pt idx="140">
                  <c:v>103.29359823399558</c:v>
                </c:pt>
                <c:pt idx="141">
                  <c:v>102.99337748344372</c:v>
                </c:pt>
                <c:pt idx="142">
                  <c:v>103.77924944812362</c:v>
                </c:pt>
                <c:pt idx="143">
                  <c:v>105.02428256070641</c:v>
                </c:pt>
                <c:pt idx="144">
                  <c:v>104.53863134657837</c:v>
                </c:pt>
                <c:pt idx="145">
                  <c:v>105.20088300220752</c:v>
                </c:pt>
                <c:pt idx="146">
                  <c:v>103.71743929359822</c:v>
                </c:pt>
                <c:pt idx="147">
                  <c:v>105.10375275938189</c:v>
                </c:pt>
                <c:pt idx="148">
                  <c:v>105.05077262693156</c:v>
                </c:pt>
                <c:pt idx="149">
                  <c:v>106.48123620309052</c:v>
                </c:pt>
                <c:pt idx="150">
                  <c:v>105.70419426048565</c:v>
                </c:pt>
                <c:pt idx="151">
                  <c:v>105.88079470198674</c:v>
                </c:pt>
                <c:pt idx="152">
                  <c:v>105.91611479028697</c:v>
                </c:pt>
                <c:pt idx="153">
                  <c:v>105.280353200883</c:v>
                </c:pt>
                <c:pt idx="154">
                  <c:v>103.62913907284768</c:v>
                </c:pt>
                <c:pt idx="155">
                  <c:v>103.04635761589405</c:v>
                </c:pt>
                <c:pt idx="156">
                  <c:v>103.62030905077262</c:v>
                </c:pt>
                <c:pt idx="157">
                  <c:v>104.37086092715231</c:v>
                </c:pt>
                <c:pt idx="158">
                  <c:v>105.66887417218544</c:v>
                </c:pt>
                <c:pt idx="159">
                  <c:v>104.60044150110375</c:v>
                </c:pt>
                <c:pt idx="160">
                  <c:v>104.9271523178808</c:v>
                </c:pt>
                <c:pt idx="161">
                  <c:v>103.6026490066225</c:v>
                </c:pt>
                <c:pt idx="162">
                  <c:v>104.20309050772627</c:v>
                </c:pt>
                <c:pt idx="163">
                  <c:v>101.74834437086093</c:v>
                </c:pt>
                <c:pt idx="164">
                  <c:v>100.8476821192053</c:v>
                </c:pt>
                <c:pt idx="165">
                  <c:v>101.36865342163355</c:v>
                </c:pt>
                <c:pt idx="166">
                  <c:v>101.70419426048565</c:v>
                </c:pt>
                <c:pt idx="167">
                  <c:v>101.96026490066225</c:v>
                </c:pt>
                <c:pt idx="168">
                  <c:v>100.75938189845475</c:v>
                </c:pt>
                <c:pt idx="169">
                  <c:v>100.75938189845475</c:v>
                </c:pt>
                <c:pt idx="170">
                  <c:v>102.11920529801324</c:v>
                </c:pt>
                <c:pt idx="171">
                  <c:v>104.03532008830024</c:v>
                </c:pt>
                <c:pt idx="172">
                  <c:v>103.4083885209713</c:v>
                </c:pt>
                <c:pt idx="173">
                  <c:v>102.60485651214128</c:v>
                </c:pt>
                <c:pt idx="174">
                  <c:v>101.15673289183222</c:v>
                </c:pt>
                <c:pt idx="175">
                  <c:v>100.30022075055189</c:v>
                </c:pt>
                <c:pt idx="176">
                  <c:v>100.90949227373068</c:v>
                </c:pt>
                <c:pt idx="177">
                  <c:v>100.55629139072848</c:v>
                </c:pt>
                <c:pt idx="178">
                  <c:v>101.49227373068432</c:v>
                </c:pt>
                <c:pt idx="179">
                  <c:v>101.31567328918322</c:v>
                </c:pt>
                <c:pt idx="180">
                  <c:v>100.85651214128035</c:v>
                </c:pt>
                <c:pt idx="181">
                  <c:v>100.60927152317882</c:v>
                </c:pt>
                <c:pt idx="182">
                  <c:v>99.50551876379691</c:v>
                </c:pt>
                <c:pt idx="183">
                  <c:v>100.07947019867551</c:v>
                </c:pt>
                <c:pt idx="184">
                  <c:v>100.4503311258278</c:v>
                </c:pt>
                <c:pt idx="185">
                  <c:v>99.70860927152319</c:v>
                </c:pt>
                <c:pt idx="186">
                  <c:v>99.7262693156733</c:v>
                </c:pt>
                <c:pt idx="187">
                  <c:v>100.29139072847681</c:v>
                </c:pt>
                <c:pt idx="188">
                  <c:v>99.84988962472406</c:v>
                </c:pt>
                <c:pt idx="189">
                  <c:v>99.84988962472406</c:v>
                </c:pt>
                <c:pt idx="190">
                  <c:v>98.94922737306842</c:v>
                </c:pt>
                <c:pt idx="191">
                  <c:v>99.92052980132449</c:v>
                </c:pt>
                <c:pt idx="192">
                  <c:v>99.48785871964681</c:v>
                </c:pt>
                <c:pt idx="193">
                  <c:v>99.63796909492274</c:v>
                </c:pt>
                <c:pt idx="194">
                  <c:v>99.73509933774835</c:v>
                </c:pt>
                <c:pt idx="195">
                  <c:v>100.93598233995584</c:v>
                </c:pt>
                <c:pt idx="196">
                  <c:v>101.16556291390728</c:v>
                </c:pt>
                <c:pt idx="197">
                  <c:v>100.80353200883</c:v>
                </c:pt>
                <c:pt idx="198">
                  <c:v>101.67770419426047</c:v>
                </c:pt>
                <c:pt idx="199">
                  <c:v>100.66225165562915</c:v>
                </c:pt>
                <c:pt idx="200">
                  <c:v>101.71302428256071</c:v>
                </c:pt>
                <c:pt idx="201">
                  <c:v>100.86534216335541</c:v>
                </c:pt>
                <c:pt idx="202">
                  <c:v>100.8476821192053</c:v>
                </c:pt>
                <c:pt idx="203">
                  <c:v>100.0971302428256</c:v>
                </c:pt>
                <c:pt idx="204">
                  <c:v>100.35320088300222</c:v>
                </c:pt>
                <c:pt idx="205">
                  <c:v>99.92935982339957</c:v>
                </c:pt>
                <c:pt idx="206">
                  <c:v>100.66225165562915</c:v>
                </c:pt>
                <c:pt idx="207">
                  <c:v>100.49448123620309</c:v>
                </c:pt>
                <c:pt idx="208">
                  <c:v>102.26048565121413</c:v>
                </c:pt>
                <c:pt idx="209">
                  <c:v>101.94260485651215</c:v>
                </c:pt>
                <c:pt idx="210">
                  <c:v>102.77262693156734</c:v>
                </c:pt>
                <c:pt idx="211">
                  <c:v>102.07505518763797</c:v>
                </c:pt>
                <c:pt idx="212">
                  <c:v>102.20750551876378</c:v>
                </c:pt>
                <c:pt idx="213">
                  <c:v>102.49889624724062</c:v>
                </c:pt>
                <c:pt idx="214">
                  <c:v>103.16114790286974</c:v>
                </c:pt>
                <c:pt idx="215">
                  <c:v>103.62913907284768</c:v>
                </c:pt>
                <c:pt idx="216">
                  <c:v>102.97571743929362</c:v>
                </c:pt>
                <c:pt idx="217">
                  <c:v>102.79028697571744</c:v>
                </c:pt>
                <c:pt idx="218">
                  <c:v>103.48785871964681</c:v>
                </c:pt>
                <c:pt idx="219">
                  <c:v>102.19867549668875</c:v>
                </c:pt>
                <c:pt idx="220">
                  <c:v>100.71523178807946</c:v>
                </c:pt>
                <c:pt idx="221">
                  <c:v>102.03973509933775</c:v>
                </c:pt>
                <c:pt idx="222">
                  <c:v>101.28918322295806</c:v>
                </c:pt>
                <c:pt idx="223">
                  <c:v>100.97130242825607</c:v>
                </c:pt>
                <c:pt idx="224">
                  <c:v>101.62472406181016</c:v>
                </c:pt>
                <c:pt idx="225">
                  <c:v>101.62472406181016</c:v>
                </c:pt>
                <c:pt idx="226">
                  <c:v>101.28918322295806</c:v>
                </c:pt>
                <c:pt idx="227">
                  <c:v>100.79470198675497</c:v>
                </c:pt>
                <c:pt idx="228">
                  <c:v>99.0728476821192</c:v>
                </c:pt>
                <c:pt idx="229">
                  <c:v>99.38189845474614</c:v>
                </c:pt>
                <c:pt idx="230">
                  <c:v>99.97350993377484</c:v>
                </c:pt>
                <c:pt idx="231">
                  <c:v>99.47019867549669</c:v>
                </c:pt>
                <c:pt idx="232">
                  <c:v>98.80794701986756</c:v>
                </c:pt>
                <c:pt idx="233">
                  <c:v>97.76600441501104</c:v>
                </c:pt>
                <c:pt idx="234">
                  <c:v>101.41280353200884</c:v>
                </c:pt>
                <c:pt idx="235">
                  <c:v>102.93156732891833</c:v>
                </c:pt>
                <c:pt idx="236">
                  <c:v>102.9580573951435</c:v>
                </c:pt>
                <c:pt idx="237">
                  <c:v>103.75275938189846</c:v>
                </c:pt>
                <c:pt idx="238">
                  <c:v>103.7615894039735</c:v>
                </c:pt>
                <c:pt idx="239">
                  <c:v>102.94922737306844</c:v>
                </c:pt>
                <c:pt idx="240">
                  <c:v>103.23178807947019</c:v>
                </c:pt>
                <c:pt idx="241">
                  <c:v>104.29139072847681</c:v>
                </c:pt>
                <c:pt idx="242">
                  <c:v>105.7924944812362</c:v>
                </c:pt>
                <c:pt idx="243">
                  <c:v>104.9448123620309</c:v>
                </c:pt>
                <c:pt idx="244">
                  <c:v>105.29801324503312</c:v>
                </c:pt>
                <c:pt idx="245">
                  <c:v>105.95143487858721</c:v>
                </c:pt>
                <c:pt idx="246">
                  <c:v>104.87417218543047</c:v>
                </c:pt>
                <c:pt idx="247">
                  <c:v>105.90728476821192</c:v>
                </c:pt>
                <c:pt idx="248">
                  <c:v>107.19646799116998</c:v>
                </c:pt>
                <c:pt idx="249">
                  <c:v>108.05298013245033</c:v>
                </c:pt>
                <c:pt idx="250">
                  <c:v>108.0176600441501</c:v>
                </c:pt>
                <c:pt idx="251">
                  <c:v>107.39955849889624</c:v>
                </c:pt>
                <c:pt idx="252">
                  <c:v>107.39955849889624</c:v>
                </c:pt>
                <c:pt idx="253">
                  <c:v>107.71743929359825</c:v>
                </c:pt>
                <c:pt idx="254">
                  <c:v>109.04194260485652</c:v>
                </c:pt>
                <c:pt idx="255">
                  <c:v>109.04194260485652</c:v>
                </c:pt>
                <c:pt idx="256">
                  <c:v>108.15011037527593</c:v>
                </c:pt>
                <c:pt idx="257">
                  <c:v>108.15011037527593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'[1]GRAF II.3.4'!$G$1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II.3.4'!$G$2:$G$259</c:f>
              <c:numCache>
                <c:ptCount val="258"/>
                <c:pt idx="0">
                  <c:v>100</c:v>
                </c:pt>
                <c:pt idx="1">
                  <c:v>102.23474232402998</c:v>
                </c:pt>
                <c:pt idx="2">
                  <c:v>102.23474232402998</c:v>
                </c:pt>
                <c:pt idx="3">
                  <c:v>102.79638452687325</c:v>
                </c:pt>
                <c:pt idx="4">
                  <c:v>101.85239894498457</c:v>
                </c:pt>
                <c:pt idx="5">
                  <c:v>102.9466041053216</c:v>
                </c:pt>
                <c:pt idx="6">
                  <c:v>106.49645182190517</c:v>
                </c:pt>
                <c:pt idx="7">
                  <c:v>105.0916506390709</c:v>
                </c:pt>
                <c:pt idx="8">
                  <c:v>105.44278136720689</c:v>
                </c:pt>
                <c:pt idx="9">
                  <c:v>106.5843852336798</c:v>
                </c:pt>
                <c:pt idx="10">
                  <c:v>104.39866485914652</c:v>
                </c:pt>
                <c:pt idx="11">
                  <c:v>105.25007919108683</c:v>
                </c:pt>
                <c:pt idx="12">
                  <c:v>105.67068473506582</c:v>
                </c:pt>
                <c:pt idx="13">
                  <c:v>104.54178854518901</c:v>
                </c:pt>
                <c:pt idx="14">
                  <c:v>102.62288300079261</c:v>
                </c:pt>
                <c:pt idx="15">
                  <c:v>100.48984846791333</c:v>
                </c:pt>
                <c:pt idx="16">
                  <c:v>101.48011967477623</c:v>
                </c:pt>
                <c:pt idx="17">
                  <c:v>100.22948023283801</c:v>
                </c:pt>
                <c:pt idx="18">
                  <c:v>99.26856654161509</c:v>
                </c:pt>
                <c:pt idx="19">
                  <c:v>99.98882281000122</c:v>
                </c:pt>
                <c:pt idx="20">
                  <c:v>101.25077857708342</c:v>
                </c:pt>
                <c:pt idx="21">
                  <c:v>101.70621428574742</c:v>
                </c:pt>
                <c:pt idx="22">
                  <c:v>101.37502626175865</c:v>
                </c:pt>
                <c:pt idx="23">
                  <c:v>101.1588102460976</c:v>
                </c:pt>
                <c:pt idx="24">
                  <c:v>96.53785380328237</c:v>
                </c:pt>
                <c:pt idx="25">
                  <c:v>93.79907122652733</c:v>
                </c:pt>
                <c:pt idx="26">
                  <c:v>94.1486250896842</c:v>
                </c:pt>
                <c:pt idx="27">
                  <c:v>95.64534822512253</c:v>
                </c:pt>
                <c:pt idx="28">
                  <c:v>95.8182932106223</c:v>
                </c:pt>
                <c:pt idx="29">
                  <c:v>95.86624845733908</c:v>
                </c:pt>
                <c:pt idx="30">
                  <c:v>96.15833950552296</c:v>
                </c:pt>
                <c:pt idx="31">
                  <c:v>96.9245103718294</c:v>
                </c:pt>
                <c:pt idx="32">
                  <c:v>98.35820528648622</c:v>
                </c:pt>
                <c:pt idx="33">
                  <c:v>100.42770143638487</c:v>
                </c:pt>
                <c:pt idx="34">
                  <c:v>99.13221409930631</c:v>
                </c:pt>
                <c:pt idx="35">
                  <c:v>98.99414565687324</c:v>
                </c:pt>
                <c:pt idx="36">
                  <c:v>99.62683954053865</c:v>
                </c:pt>
                <c:pt idx="37">
                  <c:v>96.75420895408864</c:v>
                </c:pt>
                <c:pt idx="38">
                  <c:v>95.64924400918848</c:v>
                </c:pt>
                <c:pt idx="39">
                  <c:v>95.63931903549661</c:v>
                </c:pt>
                <c:pt idx="40">
                  <c:v>98.63666109043923</c:v>
                </c:pt>
                <c:pt idx="41">
                  <c:v>99.94230529311834</c:v>
                </c:pt>
                <c:pt idx="42">
                  <c:v>100.31954705017259</c:v>
                </c:pt>
                <c:pt idx="43">
                  <c:v>99.59660083564569</c:v>
                </c:pt>
                <c:pt idx="44">
                  <c:v>100.08422314123561</c:v>
                </c:pt>
                <c:pt idx="45">
                  <c:v>102.93078907714906</c:v>
                </c:pt>
                <c:pt idx="46">
                  <c:v>103.70614286303955</c:v>
                </c:pt>
                <c:pt idx="47">
                  <c:v>103.87505292932815</c:v>
                </c:pt>
                <c:pt idx="48">
                  <c:v>105.98656789308114</c:v>
                </c:pt>
                <c:pt idx="49">
                  <c:v>106.0360072480135</c:v>
                </c:pt>
                <c:pt idx="50">
                  <c:v>107.6451052024022</c:v>
                </c:pt>
                <c:pt idx="51">
                  <c:v>111.01588598709662</c:v>
                </c:pt>
                <c:pt idx="52">
                  <c:v>110.29103825891843</c:v>
                </c:pt>
                <c:pt idx="53">
                  <c:v>111.30816254880745</c:v>
                </c:pt>
                <c:pt idx="54">
                  <c:v>109.20318693687948</c:v>
                </c:pt>
                <c:pt idx="55">
                  <c:v>110.71795126281376</c:v>
                </c:pt>
                <c:pt idx="56">
                  <c:v>111.83511372211095</c:v>
                </c:pt>
                <c:pt idx="57">
                  <c:v>113.36003491364576</c:v>
                </c:pt>
                <c:pt idx="58">
                  <c:v>116.16643717097436</c:v>
                </c:pt>
                <c:pt idx="59">
                  <c:v>114.34701325540529</c:v>
                </c:pt>
                <c:pt idx="60">
                  <c:v>113.16237025067979</c:v>
                </c:pt>
                <c:pt idx="61">
                  <c:v>112.77631660109535</c:v>
                </c:pt>
                <c:pt idx="62">
                  <c:v>112.44693733399438</c:v>
                </c:pt>
                <c:pt idx="63">
                  <c:v>115.43653419918681</c:v>
                </c:pt>
                <c:pt idx="64">
                  <c:v>115.88872342112914</c:v>
                </c:pt>
                <c:pt idx="65">
                  <c:v>117.44379056079349</c:v>
                </c:pt>
                <c:pt idx="66">
                  <c:v>117.37134752851924</c:v>
                </c:pt>
                <c:pt idx="67">
                  <c:v>113.53738584541064</c:v>
                </c:pt>
                <c:pt idx="68">
                  <c:v>116.65897558502851</c:v>
                </c:pt>
                <c:pt idx="69">
                  <c:v>116.70233937195323</c:v>
                </c:pt>
                <c:pt idx="70">
                  <c:v>115.45392609233842</c:v>
                </c:pt>
                <c:pt idx="71">
                  <c:v>116.22955814851935</c:v>
                </c:pt>
                <c:pt idx="72">
                  <c:v>115.54580166656076</c:v>
                </c:pt>
                <c:pt idx="73">
                  <c:v>114.09508588580621</c:v>
                </c:pt>
                <c:pt idx="74">
                  <c:v>110.67653536792201</c:v>
                </c:pt>
                <c:pt idx="75">
                  <c:v>110.36941772405511</c:v>
                </c:pt>
                <c:pt idx="76">
                  <c:v>111.50401845488567</c:v>
                </c:pt>
                <c:pt idx="77">
                  <c:v>110.97164101091886</c:v>
                </c:pt>
                <c:pt idx="78">
                  <c:v>113.48595222006357</c:v>
                </c:pt>
                <c:pt idx="79">
                  <c:v>115.72523962550385</c:v>
                </c:pt>
                <c:pt idx="80">
                  <c:v>115.44344457806572</c:v>
                </c:pt>
                <c:pt idx="81">
                  <c:v>112.80131454885196</c:v>
                </c:pt>
                <c:pt idx="82">
                  <c:v>114.67351706283853</c:v>
                </c:pt>
                <c:pt idx="83">
                  <c:v>114.85494929219631</c:v>
                </c:pt>
                <c:pt idx="84">
                  <c:v>113.86106057155789</c:v>
                </c:pt>
                <c:pt idx="85">
                  <c:v>109.86124979535539</c:v>
                </c:pt>
                <c:pt idx="86">
                  <c:v>107.63295406638693</c:v>
                </c:pt>
                <c:pt idx="87">
                  <c:v>106.15241698617506</c:v>
                </c:pt>
                <c:pt idx="88">
                  <c:v>99.35946816982093</c:v>
                </c:pt>
                <c:pt idx="89">
                  <c:v>110.55214854810156</c:v>
                </c:pt>
                <c:pt idx="90">
                  <c:v>107.84958748748363</c:v>
                </c:pt>
                <c:pt idx="91">
                  <c:v>107.84958748748363</c:v>
                </c:pt>
                <c:pt idx="92">
                  <c:v>109.10198930792787</c:v>
                </c:pt>
                <c:pt idx="93">
                  <c:v>109.97265066828929</c:v>
                </c:pt>
                <c:pt idx="94">
                  <c:v>107.5693693050246</c:v>
                </c:pt>
                <c:pt idx="95">
                  <c:v>107.13429370594343</c:v>
                </c:pt>
                <c:pt idx="96">
                  <c:v>108.11130069562932</c:v>
                </c:pt>
                <c:pt idx="97">
                  <c:v>104.7933912661159</c:v>
                </c:pt>
                <c:pt idx="98">
                  <c:v>104.7933912661159</c:v>
                </c:pt>
                <c:pt idx="99">
                  <c:v>101.8679357028667</c:v>
                </c:pt>
                <c:pt idx="100">
                  <c:v>100.55426804014698</c:v>
                </c:pt>
                <c:pt idx="101">
                  <c:v>95.90840640633861</c:v>
                </c:pt>
                <c:pt idx="102">
                  <c:v>96.81839663441359</c:v>
                </c:pt>
                <c:pt idx="103">
                  <c:v>101.93383938331596</c:v>
                </c:pt>
                <c:pt idx="104">
                  <c:v>101.7470736400583</c:v>
                </c:pt>
                <c:pt idx="105">
                  <c:v>102.51208504682128</c:v>
                </c:pt>
                <c:pt idx="106">
                  <c:v>100.92450666155885</c:v>
                </c:pt>
                <c:pt idx="107">
                  <c:v>103.2025200157501</c:v>
                </c:pt>
                <c:pt idx="108">
                  <c:v>102.14277399304417</c:v>
                </c:pt>
                <c:pt idx="109">
                  <c:v>98.7346122326692</c:v>
                </c:pt>
                <c:pt idx="110">
                  <c:v>98.28738549757279</c:v>
                </c:pt>
                <c:pt idx="111">
                  <c:v>97.97150233955746</c:v>
                </c:pt>
                <c:pt idx="112">
                  <c:v>97.00071005302439</c:v>
                </c:pt>
                <c:pt idx="113">
                  <c:v>97.87420049467181</c:v>
                </c:pt>
                <c:pt idx="114">
                  <c:v>98.68132347205261</c:v>
                </c:pt>
                <c:pt idx="115">
                  <c:v>99.58672224033556</c:v>
                </c:pt>
                <c:pt idx="116">
                  <c:v>99.51052255914054</c:v>
                </c:pt>
                <c:pt idx="117">
                  <c:v>99.40835098417246</c:v>
                </c:pt>
                <c:pt idx="118">
                  <c:v>99.30998243650684</c:v>
                </c:pt>
                <c:pt idx="119">
                  <c:v>99.11523961159033</c:v>
                </c:pt>
                <c:pt idx="120">
                  <c:v>101.70751288043607</c:v>
                </c:pt>
                <c:pt idx="121">
                  <c:v>101.03006385839382</c:v>
                </c:pt>
                <c:pt idx="122">
                  <c:v>99.61765662095459</c:v>
                </c:pt>
                <c:pt idx="123">
                  <c:v>98.92490273293889</c:v>
                </c:pt>
                <c:pt idx="124">
                  <c:v>96.67012494799823</c:v>
                </c:pt>
                <c:pt idx="125">
                  <c:v>96.8467338256553</c:v>
                </c:pt>
                <c:pt idx="126">
                  <c:v>95.75266780046351</c:v>
                </c:pt>
                <c:pt idx="127">
                  <c:v>97.6284878282256</c:v>
                </c:pt>
                <c:pt idx="128">
                  <c:v>96.63371791833416</c:v>
                </c:pt>
                <c:pt idx="129">
                  <c:v>98.00818763951197</c:v>
                </c:pt>
                <c:pt idx="130">
                  <c:v>97.78877151551102</c:v>
                </c:pt>
                <c:pt idx="131">
                  <c:v>99.7677370642577</c:v>
                </c:pt>
                <c:pt idx="132">
                  <c:v>100.46086197932729</c:v>
                </c:pt>
                <c:pt idx="133">
                  <c:v>105.06655993455082</c:v>
                </c:pt>
                <c:pt idx="134">
                  <c:v>104.78597072503788</c:v>
                </c:pt>
                <c:pt idx="135">
                  <c:v>104.11320591955113</c:v>
                </c:pt>
                <c:pt idx="136">
                  <c:v>105.05273917679298</c:v>
                </c:pt>
                <c:pt idx="137">
                  <c:v>106.25004347973288</c:v>
                </c:pt>
                <c:pt idx="138">
                  <c:v>105.91982940176061</c:v>
                </c:pt>
                <c:pt idx="139">
                  <c:v>104.33661058438153</c:v>
                </c:pt>
                <c:pt idx="140">
                  <c:v>101.30606160811473</c:v>
                </c:pt>
                <c:pt idx="141">
                  <c:v>101.77132953370712</c:v>
                </c:pt>
                <c:pt idx="142">
                  <c:v>103.43798305983229</c:v>
                </c:pt>
                <c:pt idx="143">
                  <c:v>103.31795580789517</c:v>
                </c:pt>
                <c:pt idx="144">
                  <c:v>101.76748012802288</c:v>
                </c:pt>
                <c:pt idx="145">
                  <c:v>102.96292929569326</c:v>
                </c:pt>
                <c:pt idx="146">
                  <c:v>105.09364490948563</c:v>
                </c:pt>
                <c:pt idx="147">
                  <c:v>104.38855437192771</c:v>
                </c:pt>
                <c:pt idx="148">
                  <c:v>105.19261637611383</c:v>
                </c:pt>
                <c:pt idx="149">
                  <c:v>103.26438877698816</c:v>
                </c:pt>
                <c:pt idx="150">
                  <c:v>107.38380939969213</c:v>
                </c:pt>
                <c:pt idx="151">
                  <c:v>107.2010785756457</c:v>
                </c:pt>
                <c:pt idx="152">
                  <c:v>107.2010785756457</c:v>
                </c:pt>
                <c:pt idx="153">
                  <c:v>108.52360450927729</c:v>
                </c:pt>
                <c:pt idx="154">
                  <c:v>106.5851272877876</c:v>
                </c:pt>
                <c:pt idx="155">
                  <c:v>106.20394336828562</c:v>
                </c:pt>
                <c:pt idx="156">
                  <c:v>106.76215357088033</c:v>
                </c:pt>
                <c:pt idx="157">
                  <c:v>104.53005481460937</c:v>
                </c:pt>
                <c:pt idx="158">
                  <c:v>103.17909893297256</c:v>
                </c:pt>
                <c:pt idx="159">
                  <c:v>103.2565508304745</c:v>
                </c:pt>
                <c:pt idx="160">
                  <c:v>102.37777325330897</c:v>
                </c:pt>
                <c:pt idx="161">
                  <c:v>103.31011786138151</c:v>
                </c:pt>
                <c:pt idx="162">
                  <c:v>103.49257041513754</c:v>
                </c:pt>
                <c:pt idx="163">
                  <c:v>102.77542149832783</c:v>
                </c:pt>
                <c:pt idx="164">
                  <c:v>101.8185891046978</c:v>
                </c:pt>
                <c:pt idx="165">
                  <c:v>101.64967903840918</c:v>
                </c:pt>
                <c:pt idx="166">
                  <c:v>100.16779698512693</c:v>
                </c:pt>
                <c:pt idx="167">
                  <c:v>100.84339087189966</c:v>
                </c:pt>
                <c:pt idx="168">
                  <c:v>100.8548927105706</c:v>
                </c:pt>
                <c:pt idx="169">
                  <c:v>102.14546393918495</c:v>
                </c:pt>
                <c:pt idx="170">
                  <c:v>101.88922338008427</c:v>
                </c:pt>
                <c:pt idx="171">
                  <c:v>104.63677147098778</c:v>
                </c:pt>
                <c:pt idx="172">
                  <c:v>106.7199028651173</c:v>
                </c:pt>
                <c:pt idx="173">
                  <c:v>106.01031362453082</c:v>
                </c:pt>
                <c:pt idx="174">
                  <c:v>106.07617092659834</c:v>
                </c:pt>
                <c:pt idx="175">
                  <c:v>107.48723319096716</c:v>
                </c:pt>
                <c:pt idx="176">
                  <c:v>106.4646362520331</c:v>
                </c:pt>
                <c:pt idx="177">
                  <c:v>108.39861477049426</c:v>
                </c:pt>
                <c:pt idx="178">
                  <c:v>108.05077690746168</c:v>
                </c:pt>
                <c:pt idx="179">
                  <c:v>106.88227357958088</c:v>
                </c:pt>
                <c:pt idx="180">
                  <c:v>108.59655770375068</c:v>
                </c:pt>
                <c:pt idx="181">
                  <c:v>108.86564507459266</c:v>
                </c:pt>
                <c:pt idx="182">
                  <c:v>109.28193742907007</c:v>
                </c:pt>
                <c:pt idx="183">
                  <c:v>107.48649113685936</c:v>
                </c:pt>
                <c:pt idx="184">
                  <c:v>107.68707763787482</c:v>
                </c:pt>
                <c:pt idx="185">
                  <c:v>106.92716785310297</c:v>
                </c:pt>
                <c:pt idx="186">
                  <c:v>105.98239383872475</c:v>
                </c:pt>
                <c:pt idx="187">
                  <c:v>105.77897825642329</c:v>
                </c:pt>
                <c:pt idx="188">
                  <c:v>105.50478926359015</c:v>
                </c:pt>
                <c:pt idx="189">
                  <c:v>105.97506605441018</c:v>
                </c:pt>
                <c:pt idx="190">
                  <c:v>106.18455720471928</c:v>
                </c:pt>
                <c:pt idx="191">
                  <c:v>106.2866360229239</c:v>
                </c:pt>
                <c:pt idx="192">
                  <c:v>105.82818571944696</c:v>
                </c:pt>
                <c:pt idx="193">
                  <c:v>107.78303450969007</c:v>
                </c:pt>
                <c:pt idx="194">
                  <c:v>106.8833866607426</c:v>
                </c:pt>
                <c:pt idx="195">
                  <c:v>107.0411659154142</c:v>
                </c:pt>
                <c:pt idx="196">
                  <c:v>107.5783667110817</c:v>
                </c:pt>
                <c:pt idx="197">
                  <c:v>108.45672688281157</c:v>
                </c:pt>
                <c:pt idx="198">
                  <c:v>109.15829266335741</c:v>
                </c:pt>
                <c:pt idx="199">
                  <c:v>108.60207673117743</c:v>
                </c:pt>
                <c:pt idx="200">
                  <c:v>109.11400130879794</c:v>
                </c:pt>
                <c:pt idx="201">
                  <c:v>108.55310116006247</c:v>
                </c:pt>
                <c:pt idx="202">
                  <c:v>109.67828707940026</c:v>
                </c:pt>
                <c:pt idx="203">
                  <c:v>108.98497665080372</c:v>
                </c:pt>
                <c:pt idx="204">
                  <c:v>108.59530548744374</c:v>
                </c:pt>
                <c:pt idx="205">
                  <c:v>108.56033618761354</c:v>
                </c:pt>
                <c:pt idx="206">
                  <c:v>108.88345437317994</c:v>
                </c:pt>
                <c:pt idx="207">
                  <c:v>109.58353604551019</c:v>
                </c:pt>
                <c:pt idx="208">
                  <c:v>109.7567593013004</c:v>
                </c:pt>
                <c:pt idx="209">
                  <c:v>107.74120120936269</c:v>
                </c:pt>
                <c:pt idx="210">
                  <c:v>108.60903348843809</c:v>
                </c:pt>
                <c:pt idx="211">
                  <c:v>107.88307267909822</c:v>
                </c:pt>
                <c:pt idx="212">
                  <c:v>106.72486535196322</c:v>
                </c:pt>
                <c:pt idx="213">
                  <c:v>107.145331760797</c:v>
                </c:pt>
                <c:pt idx="214">
                  <c:v>107.35060247836796</c:v>
                </c:pt>
                <c:pt idx="215">
                  <c:v>107.38292821043913</c:v>
                </c:pt>
                <c:pt idx="216">
                  <c:v>107.01839412998098</c:v>
                </c:pt>
                <c:pt idx="217">
                  <c:v>108.1841147549575</c:v>
                </c:pt>
                <c:pt idx="218">
                  <c:v>107.62312184945854</c:v>
                </c:pt>
                <c:pt idx="219">
                  <c:v>107.26095306646903</c:v>
                </c:pt>
                <c:pt idx="220">
                  <c:v>108.17071140263532</c:v>
                </c:pt>
                <c:pt idx="221">
                  <c:v>103.07790130402094</c:v>
                </c:pt>
                <c:pt idx="222">
                  <c:v>100.67772729233269</c:v>
                </c:pt>
                <c:pt idx="223">
                  <c:v>102.61870894643621</c:v>
                </c:pt>
                <c:pt idx="224">
                  <c:v>103.71156913370282</c:v>
                </c:pt>
                <c:pt idx="225">
                  <c:v>101.75727688404059</c:v>
                </c:pt>
                <c:pt idx="226">
                  <c:v>102.39938557919874</c:v>
                </c:pt>
                <c:pt idx="227">
                  <c:v>104.67707428471782</c:v>
                </c:pt>
                <c:pt idx="228">
                  <c:v>104.32037815077334</c:v>
                </c:pt>
                <c:pt idx="229">
                  <c:v>103.3551512700488</c:v>
                </c:pt>
                <c:pt idx="230">
                  <c:v>101.816965861337</c:v>
                </c:pt>
                <c:pt idx="231">
                  <c:v>101.9986763609852</c:v>
                </c:pt>
                <c:pt idx="232">
                  <c:v>99.0852791769878</c:v>
                </c:pt>
                <c:pt idx="233">
                  <c:v>96.29793843455337</c:v>
                </c:pt>
                <c:pt idx="234">
                  <c:v>93.78344171188172</c:v>
                </c:pt>
                <c:pt idx="235">
                  <c:v>95.72331028482355</c:v>
                </c:pt>
                <c:pt idx="236">
                  <c:v>98.74810834175487</c:v>
                </c:pt>
                <c:pt idx="237">
                  <c:v>97.69717421157911</c:v>
                </c:pt>
                <c:pt idx="238">
                  <c:v>99.80363393172267</c:v>
                </c:pt>
                <c:pt idx="239">
                  <c:v>99.11074090856177</c:v>
                </c:pt>
                <c:pt idx="240">
                  <c:v>100.67638231926227</c:v>
                </c:pt>
                <c:pt idx="241">
                  <c:v>100.93480266230463</c:v>
                </c:pt>
                <c:pt idx="242">
                  <c:v>100.5099766855875</c:v>
                </c:pt>
                <c:pt idx="243">
                  <c:v>99.5519384540323</c:v>
                </c:pt>
                <c:pt idx="244">
                  <c:v>99.03291798400595</c:v>
                </c:pt>
                <c:pt idx="245">
                  <c:v>99.15034804656575</c:v>
                </c:pt>
                <c:pt idx="246">
                  <c:v>98.71040271740213</c:v>
                </c:pt>
                <c:pt idx="247">
                  <c:v>98.39535437025809</c:v>
                </c:pt>
                <c:pt idx="248">
                  <c:v>98.40690258731078</c:v>
                </c:pt>
                <c:pt idx="249">
                  <c:v>98.49590270186538</c:v>
                </c:pt>
                <c:pt idx="250">
                  <c:v>98.0827176989644</c:v>
                </c:pt>
                <c:pt idx="251">
                  <c:v>99.8421743669467</c:v>
                </c:pt>
                <c:pt idx="252">
                  <c:v>99.4657674207637</c:v>
                </c:pt>
                <c:pt idx="253">
                  <c:v>99.78800441707708</c:v>
                </c:pt>
                <c:pt idx="254">
                  <c:v>99.52772893876522</c:v>
                </c:pt>
                <c:pt idx="255">
                  <c:v>99.49832504474352</c:v>
                </c:pt>
                <c:pt idx="256">
                  <c:v>98.76953515411768</c:v>
                </c:pt>
                <c:pt idx="257">
                  <c:v>98.9114993806167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'[1]GRAF II.3.4'!$F$1</c:f>
              <c:strCache>
                <c:ptCount val="1"/>
                <c:pt idx="0">
                  <c:v>WIG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II.3.4'!$F$2:$F$259</c:f>
              <c:numCache>
                <c:ptCount val="258"/>
                <c:pt idx="0">
                  <c:v>100</c:v>
                </c:pt>
                <c:pt idx="1">
                  <c:v>100.67874523853202</c:v>
                </c:pt>
                <c:pt idx="2">
                  <c:v>100.67874523853202</c:v>
                </c:pt>
                <c:pt idx="3">
                  <c:v>101.14464071823981</c:v>
                </c:pt>
                <c:pt idx="4">
                  <c:v>100.10373942618118</c:v>
                </c:pt>
                <c:pt idx="5">
                  <c:v>100.35975263419662</c:v>
                </c:pt>
                <c:pt idx="6">
                  <c:v>101.39148169330213</c:v>
                </c:pt>
                <c:pt idx="7">
                  <c:v>100.45596298145641</c:v>
                </c:pt>
                <c:pt idx="8">
                  <c:v>100.89569062009201</c:v>
                </c:pt>
                <c:pt idx="9">
                  <c:v>100.76853011778717</c:v>
                </c:pt>
                <c:pt idx="10">
                  <c:v>100.52789388854609</c:v>
                </c:pt>
                <c:pt idx="11">
                  <c:v>101.18002984163921</c:v>
                </c:pt>
                <c:pt idx="12">
                  <c:v>101.8886951983606</c:v>
                </c:pt>
                <c:pt idx="13">
                  <c:v>102.06490507474635</c:v>
                </c:pt>
                <c:pt idx="14">
                  <c:v>101.402321604974</c:v>
                </c:pt>
                <c:pt idx="15">
                  <c:v>99.2445415404054</c:v>
                </c:pt>
                <c:pt idx="16">
                  <c:v>99.35031651561094</c:v>
                </c:pt>
                <c:pt idx="17">
                  <c:v>98.23262842842863</c:v>
                </c:pt>
                <c:pt idx="18">
                  <c:v>98.00322450585209</c:v>
                </c:pt>
                <c:pt idx="19">
                  <c:v>97.89744953064654</c:v>
                </c:pt>
                <c:pt idx="20">
                  <c:v>98.24162898857249</c:v>
                </c:pt>
                <c:pt idx="21">
                  <c:v>97.45360174458814</c:v>
                </c:pt>
                <c:pt idx="22">
                  <c:v>97.8633602156603</c:v>
                </c:pt>
                <c:pt idx="23">
                  <c:v>98.3899297711062</c:v>
                </c:pt>
                <c:pt idx="24">
                  <c:v>95.10509318890583</c:v>
                </c:pt>
                <c:pt idx="25">
                  <c:v>91.97468856099928</c:v>
                </c:pt>
                <c:pt idx="26">
                  <c:v>91.56851069423503</c:v>
                </c:pt>
                <c:pt idx="27">
                  <c:v>92.25208729611403</c:v>
                </c:pt>
                <c:pt idx="28">
                  <c:v>92.67047845702442</c:v>
                </c:pt>
                <c:pt idx="29">
                  <c:v>91.5323122561633</c:v>
                </c:pt>
                <c:pt idx="30">
                  <c:v>93.02951987529688</c:v>
                </c:pt>
                <c:pt idx="31">
                  <c:v>94.51549518776591</c:v>
                </c:pt>
                <c:pt idx="32">
                  <c:v>94.08457191177784</c:v>
                </c:pt>
                <c:pt idx="33">
                  <c:v>95.37824915316257</c:v>
                </c:pt>
                <c:pt idx="34">
                  <c:v>94.63223269807854</c:v>
                </c:pt>
                <c:pt idx="35">
                  <c:v>94.78791541141143</c:v>
                </c:pt>
                <c:pt idx="36">
                  <c:v>95.31014409725118</c:v>
                </c:pt>
                <c:pt idx="37">
                  <c:v>94.50315927018455</c:v>
                </c:pt>
                <c:pt idx="38">
                  <c:v>94.29043213479554</c:v>
                </c:pt>
                <c:pt idx="39">
                  <c:v>93.06993655953957</c:v>
                </c:pt>
                <c:pt idx="40">
                  <c:v>94.93165460215562</c:v>
                </c:pt>
                <c:pt idx="41">
                  <c:v>95.61216561815455</c:v>
                </c:pt>
                <c:pt idx="42">
                  <c:v>97.20482331924963</c:v>
                </c:pt>
                <c:pt idx="43">
                  <c:v>97.60057819402168</c:v>
                </c:pt>
                <c:pt idx="44">
                  <c:v>97.81762167432983</c:v>
                </c:pt>
                <c:pt idx="45">
                  <c:v>98.96760877434443</c:v>
                </c:pt>
                <c:pt idx="46">
                  <c:v>99.60598637800784</c:v>
                </c:pt>
                <c:pt idx="47">
                  <c:v>99.53344235374213</c:v>
                </c:pt>
                <c:pt idx="48">
                  <c:v>100.52914464758516</c:v>
                </c:pt>
                <c:pt idx="49">
                  <c:v>100.56183605541011</c:v>
                </c:pt>
                <c:pt idx="50">
                  <c:v>101.17316292926786</c:v>
                </c:pt>
                <c:pt idx="51">
                  <c:v>100.50027909093853</c:v>
                </c:pt>
                <c:pt idx="52">
                  <c:v>102.15294870122162</c:v>
                </c:pt>
                <c:pt idx="53">
                  <c:v>102.90769594489207</c:v>
                </c:pt>
                <c:pt idx="54">
                  <c:v>102.37072792214099</c:v>
                </c:pt>
                <c:pt idx="55">
                  <c:v>102.05131839812591</c:v>
                </c:pt>
                <c:pt idx="56">
                  <c:v>101.91734003282384</c:v>
                </c:pt>
                <c:pt idx="57">
                  <c:v>102.71571669473927</c:v>
                </c:pt>
                <c:pt idx="58">
                  <c:v>102.48950098147797</c:v>
                </c:pt>
                <c:pt idx="59">
                  <c:v>104.05986574205328</c:v>
                </c:pt>
                <c:pt idx="60">
                  <c:v>103.97373504116713</c:v>
                </c:pt>
                <c:pt idx="61">
                  <c:v>103.85385837091334</c:v>
                </c:pt>
                <c:pt idx="62">
                  <c:v>104.4446335570312</c:v>
                </c:pt>
                <c:pt idx="63">
                  <c:v>104.09873737101243</c:v>
                </c:pt>
                <c:pt idx="64">
                  <c:v>105.82718826425057</c:v>
                </c:pt>
                <c:pt idx="65">
                  <c:v>106.83446621037672</c:v>
                </c:pt>
                <c:pt idx="66">
                  <c:v>106.21146558548769</c:v>
                </c:pt>
                <c:pt idx="67">
                  <c:v>104.76259612451085</c:v>
                </c:pt>
                <c:pt idx="68">
                  <c:v>106.09928966696455</c:v>
                </c:pt>
                <c:pt idx="69">
                  <c:v>106.81536147917217</c:v>
                </c:pt>
                <c:pt idx="70">
                  <c:v>107.24108552150766</c:v>
                </c:pt>
                <c:pt idx="71">
                  <c:v>108.10150964163547</c:v>
                </c:pt>
                <c:pt idx="72">
                  <c:v>108.05640874216805</c:v>
                </c:pt>
                <c:pt idx="73">
                  <c:v>107.69415458989329</c:v>
                </c:pt>
                <c:pt idx="74">
                  <c:v>105.18621104376086</c:v>
                </c:pt>
                <c:pt idx="75">
                  <c:v>106.6012119119348</c:v>
                </c:pt>
                <c:pt idx="76">
                  <c:v>105.99027743306968</c:v>
                </c:pt>
                <c:pt idx="77">
                  <c:v>103.8852254456381</c:v>
                </c:pt>
                <c:pt idx="78">
                  <c:v>104.99011164618528</c:v>
                </c:pt>
                <c:pt idx="79">
                  <c:v>107.08650641909159</c:v>
                </c:pt>
                <c:pt idx="80">
                  <c:v>105.84764185324231</c:v>
                </c:pt>
                <c:pt idx="81">
                  <c:v>103.995463913885</c:v>
                </c:pt>
                <c:pt idx="82">
                  <c:v>105.53894961746396</c:v>
                </c:pt>
                <c:pt idx="83">
                  <c:v>106.18004946138882</c:v>
                </c:pt>
                <c:pt idx="84">
                  <c:v>103.05440262276812</c:v>
                </c:pt>
                <c:pt idx="85">
                  <c:v>101.25728260581668</c:v>
                </c:pt>
                <c:pt idx="86">
                  <c:v>100.47793710104467</c:v>
                </c:pt>
                <c:pt idx="87">
                  <c:v>97.91133050351145</c:v>
                </c:pt>
                <c:pt idx="88">
                  <c:v>102.49933538098122</c:v>
                </c:pt>
                <c:pt idx="89">
                  <c:v>101.6624794850993</c:v>
                </c:pt>
                <c:pt idx="90">
                  <c:v>102.75010030597001</c:v>
                </c:pt>
                <c:pt idx="91">
                  <c:v>102.75010030597001</c:v>
                </c:pt>
                <c:pt idx="92">
                  <c:v>102.79471071169661</c:v>
                </c:pt>
                <c:pt idx="93">
                  <c:v>100.7362556296419</c:v>
                </c:pt>
                <c:pt idx="94">
                  <c:v>101.2442109476241</c:v>
                </c:pt>
                <c:pt idx="95">
                  <c:v>101.93109838225357</c:v>
                </c:pt>
                <c:pt idx="96">
                  <c:v>99.18207716251334</c:v>
                </c:pt>
                <c:pt idx="97">
                  <c:v>96.38913222828364</c:v>
                </c:pt>
                <c:pt idx="98">
                  <c:v>96.38913222828364</c:v>
                </c:pt>
                <c:pt idx="99">
                  <c:v>97.07018278739746</c:v>
                </c:pt>
                <c:pt idx="100">
                  <c:v>97.9040957208345</c:v>
                </c:pt>
                <c:pt idx="101">
                  <c:v>95.91450595998946</c:v>
                </c:pt>
                <c:pt idx="102">
                  <c:v>99.44841526377283</c:v>
                </c:pt>
                <c:pt idx="103">
                  <c:v>100.44377421199728</c:v>
                </c:pt>
                <c:pt idx="104">
                  <c:v>101.55469348555644</c:v>
                </c:pt>
                <c:pt idx="105">
                  <c:v>101.85124600124978</c:v>
                </c:pt>
                <c:pt idx="106">
                  <c:v>100.38332085844253</c:v>
                </c:pt>
                <c:pt idx="107">
                  <c:v>100.78032649225364</c:v>
                </c:pt>
                <c:pt idx="108">
                  <c:v>99.2053265658277</c:v>
                </c:pt>
                <c:pt idx="109">
                  <c:v>98.16440074908203</c:v>
                </c:pt>
                <c:pt idx="110">
                  <c:v>98.03768169114394</c:v>
                </c:pt>
                <c:pt idx="111">
                  <c:v>98.57072576396853</c:v>
                </c:pt>
                <c:pt idx="112">
                  <c:v>99.73363737405346</c:v>
                </c:pt>
                <c:pt idx="113">
                  <c:v>99.65751274547985</c:v>
                </c:pt>
                <c:pt idx="114">
                  <c:v>100.50057338718301</c:v>
                </c:pt>
                <c:pt idx="115">
                  <c:v>100.72208036053252</c:v>
                </c:pt>
                <c:pt idx="116">
                  <c:v>100.7801793441314</c:v>
                </c:pt>
                <c:pt idx="117">
                  <c:v>99.91065656511158</c:v>
                </c:pt>
                <c:pt idx="118">
                  <c:v>99.96681809843425</c:v>
                </c:pt>
                <c:pt idx="119">
                  <c:v>101.07278338521122</c:v>
                </c:pt>
                <c:pt idx="120">
                  <c:v>100.53807163366788</c:v>
                </c:pt>
                <c:pt idx="121">
                  <c:v>98.95191297463853</c:v>
                </c:pt>
                <c:pt idx="122">
                  <c:v>98.68304883061387</c:v>
                </c:pt>
                <c:pt idx="123">
                  <c:v>99.02293646830772</c:v>
                </c:pt>
                <c:pt idx="124">
                  <c:v>99.01332279098787</c:v>
                </c:pt>
                <c:pt idx="125">
                  <c:v>96.91229285223092</c:v>
                </c:pt>
                <c:pt idx="126">
                  <c:v>96.60879985010511</c:v>
                </c:pt>
                <c:pt idx="127">
                  <c:v>96.54591855253337</c:v>
                </c:pt>
                <c:pt idx="128">
                  <c:v>97.62152227675423</c:v>
                </c:pt>
                <c:pt idx="129">
                  <c:v>97.32786367413165</c:v>
                </c:pt>
                <c:pt idx="130">
                  <c:v>98.85724768266232</c:v>
                </c:pt>
                <c:pt idx="131">
                  <c:v>98.77070006209651</c:v>
                </c:pt>
                <c:pt idx="132">
                  <c:v>99.01592240781417</c:v>
                </c:pt>
                <c:pt idx="133">
                  <c:v>99.0602385172963</c:v>
                </c:pt>
                <c:pt idx="134">
                  <c:v>99.94979796562816</c:v>
                </c:pt>
                <c:pt idx="135">
                  <c:v>100.64097722048967</c:v>
                </c:pt>
                <c:pt idx="136">
                  <c:v>101.12244587646816</c:v>
                </c:pt>
                <c:pt idx="137">
                  <c:v>101.28315615064436</c:v>
                </c:pt>
                <c:pt idx="138">
                  <c:v>100.70020433969242</c:v>
                </c:pt>
                <c:pt idx="139">
                  <c:v>100.70866535672138</c:v>
                </c:pt>
                <c:pt idx="140">
                  <c:v>100.00858364046417</c:v>
                </c:pt>
                <c:pt idx="141">
                  <c:v>101.93421301750769</c:v>
                </c:pt>
                <c:pt idx="142">
                  <c:v>103.39343189641556</c:v>
                </c:pt>
                <c:pt idx="143">
                  <c:v>103.71997810435943</c:v>
                </c:pt>
                <c:pt idx="144">
                  <c:v>104.7546746505968</c:v>
                </c:pt>
                <c:pt idx="145">
                  <c:v>104.5019722753318</c:v>
                </c:pt>
                <c:pt idx="146">
                  <c:v>104.02337300773705</c:v>
                </c:pt>
                <c:pt idx="147">
                  <c:v>104.51631921725047</c:v>
                </c:pt>
                <c:pt idx="148">
                  <c:v>104.14329872736494</c:v>
                </c:pt>
                <c:pt idx="149">
                  <c:v>106.43289898477606</c:v>
                </c:pt>
                <c:pt idx="150">
                  <c:v>106.46841073161066</c:v>
                </c:pt>
                <c:pt idx="151">
                  <c:v>106.76839670348967</c:v>
                </c:pt>
                <c:pt idx="152">
                  <c:v>106.76839670348967</c:v>
                </c:pt>
                <c:pt idx="153">
                  <c:v>106.52749070269114</c:v>
                </c:pt>
                <c:pt idx="154">
                  <c:v>106.48937933903026</c:v>
                </c:pt>
                <c:pt idx="155">
                  <c:v>105.91067029893632</c:v>
                </c:pt>
                <c:pt idx="156">
                  <c:v>104.63126642540917</c:v>
                </c:pt>
                <c:pt idx="157">
                  <c:v>103.51762491158851</c:v>
                </c:pt>
                <c:pt idx="158">
                  <c:v>103.81903331531586</c:v>
                </c:pt>
                <c:pt idx="159">
                  <c:v>103.41552863943903</c:v>
                </c:pt>
                <c:pt idx="160">
                  <c:v>104.31298503699796</c:v>
                </c:pt>
                <c:pt idx="161">
                  <c:v>104.71018686830537</c:v>
                </c:pt>
                <c:pt idx="162">
                  <c:v>104.45741091897926</c:v>
                </c:pt>
                <c:pt idx="163">
                  <c:v>104.00882986832205</c:v>
                </c:pt>
                <c:pt idx="164">
                  <c:v>103.5013159947066</c:v>
                </c:pt>
                <c:pt idx="165">
                  <c:v>104.51008994674218</c:v>
                </c:pt>
                <c:pt idx="166">
                  <c:v>102.54615300854147</c:v>
                </c:pt>
                <c:pt idx="167">
                  <c:v>101.95599093959964</c:v>
                </c:pt>
                <c:pt idx="168">
                  <c:v>102.3111574573197</c:v>
                </c:pt>
                <c:pt idx="169">
                  <c:v>103.20876100300084</c:v>
                </c:pt>
                <c:pt idx="170">
                  <c:v>102.96250862042751</c:v>
                </c:pt>
                <c:pt idx="171">
                  <c:v>103.5325849706832</c:v>
                </c:pt>
                <c:pt idx="172">
                  <c:v>104.15546297213703</c:v>
                </c:pt>
                <c:pt idx="173">
                  <c:v>104.73118000041201</c:v>
                </c:pt>
                <c:pt idx="174">
                  <c:v>105.3211213471705</c:v>
                </c:pt>
                <c:pt idx="175">
                  <c:v>105.81252250140037</c:v>
                </c:pt>
                <c:pt idx="176">
                  <c:v>105.43650999969589</c:v>
                </c:pt>
                <c:pt idx="177">
                  <c:v>107.17128826219049</c:v>
                </c:pt>
                <c:pt idx="178">
                  <c:v>107.40839293649773</c:v>
                </c:pt>
                <c:pt idx="179">
                  <c:v>107.10244746566788</c:v>
                </c:pt>
                <c:pt idx="180">
                  <c:v>108.45728927653155</c:v>
                </c:pt>
                <c:pt idx="181">
                  <c:v>108.27009234035165</c:v>
                </c:pt>
                <c:pt idx="182">
                  <c:v>108.5200970000422</c:v>
                </c:pt>
                <c:pt idx="183">
                  <c:v>108.2687189578774</c:v>
                </c:pt>
                <c:pt idx="184">
                  <c:v>108.26481953263793</c:v>
                </c:pt>
                <c:pt idx="185">
                  <c:v>108.77419728246849</c:v>
                </c:pt>
                <c:pt idx="186">
                  <c:v>109.98944457469779</c:v>
                </c:pt>
                <c:pt idx="187">
                  <c:v>109.89750152298308</c:v>
                </c:pt>
                <c:pt idx="188">
                  <c:v>109.1888361662617</c:v>
                </c:pt>
                <c:pt idx="189">
                  <c:v>110.68915842064939</c:v>
                </c:pt>
                <c:pt idx="190">
                  <c:v>110.4034212919409</c:v>
                </c:pt>
                <c:pt idx="191">
                  <c:v>109.46984003037137</c:v>
                </c:pt>
                <c:pt idx="192">
                  <c:v>109.9865997110011</c:v>
                </c:pt>
                <c:pt idx="193">
                  <c:v>110.94164007373102</c:v>
                </c:pt>
                <c:pt idx="194">
                  <c:v>110.91431957236794</c:v>
                </c:pt>
                <c:pt idx="195">
                  <c:v>111.69050139251173</c:v>
                </c:pt>
                <c:pt idx="196">
                  <c:v>112.56250116492264</c:v>
                </c:pt>
                <c:pt idx="197">
                  <c:v>112.75720265533691</c:v>
                </c:pt>
                <c:pt idx="198">
                  <c:v>111.4770875658856</c:v>
                </c:pt>
                <c:pt idx="199">
                  <c:v>110.91942070727237</c:v>
                </c:pt>
                <c:pt idx="200">
                  <c:v>111.47674422026701</c:v>
                </c:pt>
                <c:pt idx="201">
                  <c:v>111.47201095566821</c:v>
                </c:pt>
                <c:pt idx="202">
                  <c:v>113.51732080546921</c:v>
                </c:pt>
                <c:pt idx="203">
                  <c:v>113.00899761718142</c:v>
                </c:pt>
                <c:pt idx="204">
                  <c:v>112.33859077224318</c:v>
                </c:pt>
                <c:pt idx="205">
                  <c:v>112.46746800264083</c:v>
                </c:pt>
                <c:pt idx="206">
                  <c:v>111.0716699644196</c:v>
                </c:pt>
                <c:pt idx="207">
                  <c:v>111.30399232475395</c:v>
                </c:pt>
                <c:pt idx="208">
                  <c:v>112.49542614586696</c:v>
                </c:pt>
                <c:pt idx="209">
                  <c:v>112.14896589204626</c:v>
                </c:pt>
                <c:pt idx="210">
                  <c:v>112.45758455376351</c:v>
                </c:pt>
                <c:pt idx="211">
                  <c:v>112.21557494204816</c:v>
                </c:pt>
                <c:pt idx="212">
                  <c:v>112.95928607655037</c:v>
                </c:pt>
                <c:pt idx="213">
                  <c:v>112.87806031307235</c:v>
                </c:pt>
                <c:pt idx="214">
                  <c:v>113.37664720060508</c:v>
                </c:pt>
                <c:pt idx="215">
                  <c:v>114.22539756970163</c:v>
                </c:pt>
                <c:pt idx="216">
                  <c:v>113.83584744075081</c:v>
                </c:pt>
                <c:pt idx="217">
                  <c:v>115.4288730121515</c:v>
                </c:pt>
                <c:pt idx="218">
                  <c:v>115.83576209483991</c:v>
                </c:pt>
                <c:pt idx="219">
                  <c:v>115.88966735695487</c:v>
                </c:pt>
                <c:pt idx="220">
                  <c:v>117.07754509844702</c:v>
                </c:pt>
                <c:pt idx="221">
                  <c:v>115.97138361417372</c:v>
                </c:pt>
                <c:pt idx="222">
                  <c:v>116.47737695719265</c:v>
                </c:pt>
                <c:pt idx="223">
                  <c:v>115.72961924932876</c:v>
                </c:pt>
                <c:pt idx="224">
                  <c:v>114.20396299322826</c:v>
                </c:pt>
                <c:pt idx="225">
                  <c:v>113.70503276007695</c:v>
                </c:pt>
                <c:pt idx="226">
                  <c:v>114.02373106816783</c:v>
                </c:pt>
                <c:pt idx="227">
                  <c:v>112.82778470463938</c:v>
                </c:pt>
                <c:pt idx="228">
                  <c:v>112.57383157033533</c:v>
                </c:pt>
                <c:pt idx="229">
                  <c:v>112.15374820601916</c:v>
                </c:pt>
                <c:pt idx="230">
                  <c:v>112.74241426905152</c:v>
                </c:pt>
                <c:pt idx="231">
                  <c:v>112.85927440279934</c:v>
                </c:pt>
                <c:pt idx="232">
                  <c:v>111.93533134323674</c:v>
                </c:pt>
                <c:pt idx="233">
                  <c:v>111.05862283091406</c:v>
                </c:pt>
                <c:pt idx="234">
                  <c:v>111.24660455707924</c:v>
                </c:pt>
                <c:pt idx="235">
                  <c:v>113.17000218760207</c:v>
                </c:pt>
                <c:pt idx="236">
                  <c:v>113.99356570310808</c:v>
                </c:pt>
                <c:pt idx="237">
                  <c:v>114.94335778281135</c:v>
                </c:pt>
                <c:pt idx="238">
                  <c:v>116.11988059420375</c:v>
                </c:pt>
                <c:pt idx="239">
                  <c:v>116.53290084865226</c:v>
                </c:pt>
                <c:pt idx="240">
                  <c:v>116.62486842505405</c:v>
                </c:pt>
                <c:pt idx="241">
                  <c:v>116.40679490789019</c:v>
                </c:pt>
                <c:pt idx="242">
                  <c:v>116.51720504894638</c:v>
                </c:pt>
                <c:pt idx="243">
                  <c:v>116.85929990847387</c:v>
                </c:pt>
                <c:pt idx="244">
                  <c:v>116.82964956184195</c:v>
                </c:pt>
                <c:pt idx="245">
                  <c:v>117.4558629207333</c:v>
                </c:pt>
                <c:pt idx="246">
                  <c:v>116.53361206457645</c:v>
                </c:pt>
                <c:pt idx="247">
                  <c:v>116.86391054963747</c:v>
                </c:pt>
                <c:pt idx="248">
                  <c:v>116.15848245160545</c:v>
                </c:pt>
                <c:pt idx="249">
                  <c:v>117.06344340339874</c:v>
                </c:pt>
                <c:pt idx="250">
                  <c:v>116.96617849459624</c:v>
                </c:pt>
                <c:pt idx="251">
                  <c:v>117.02886359467169</c:v>
                </c:pt>
                <c:pt idx="252">
                  <c:v>116.72799473405921</c:v>
                </c:pt>
                <c:pt idx="253">
                  <c:v>116.30276118546452</c:v>
                </c:pt>
                <c:pt idx="254">
                  <c:v>117.50135621519333</c:v>
                </c:pt>
                <c:pt idx="255">
                  <c:v>116.98462105925067</c:v>
                </c:pt>
                <c:pt idx="256">
                  <c:v>116.46751803300239</c:v>
                </c:pt>
                <c:pt idx="257">
                  <c:v>116.46751803300239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 II.3.4'!$E$1</c:f>
              <c:strCache>
                <c:ptCount val="1"/>
                <c:pt idx="0">
                  <c:v>EURO Stoxx 50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II.3.4'!$E$2:$E$259</c:f>
              <c:numCache>
                <c:ptCount val="258"/>
                <c:pt idx="0">
                  <c:v>100</c:v>
                </c:pt>
                <c:pt idx="1">
                  <c:v>99.81973623169196</c:v>
                </c:pt>
                <c:pt idx="2">
                  <c:v>99.73026708198024</c:v>
                </c:pt>
                <c:pt idx="3">
                  <c:v>99.6533898866724</c:v>
                </c:pt>
                <c:pt idx="4">
                  <c:v>100.00165683610575</c:v>
                </c:pt>
                <c:pt idx="5">
                  <c:v>99.7494863808072</c:v>
                </c:pt>
                <c:pt idx="6">
                  <c:v>98.64437669825699</c:v>
                </c:pt>
                <c:pt idx="7">
                  <c:v>98.69474451587249</c:v>
                </c:pt>
                <c:pt idx="8">
                  <c:v>99.06918947577705</c:v>
                </c:pt>
                <c:pt idx="9">
                  <c:v>97.43024719994698</c:v>
                </c:pt>
                <c:pt idx="10">
                  <c:v>98.01411624362117</c:v>
                </c:pt>
                <c:pt idx="11">
                  <c:v>98.90715090463252</c:v>
                </c:pt>
                <c:pt idx="12">
                  <c:v>96.58029027768572</c:v>
                </c:pt>
                <c:pt idx="13">
                  <c:v>94.87871959705745</c:v>
                </c:pt>
                <c:pt idx="14">
                  <c:v>94.00225329710385</c:v>
                </c:pt>
                <c:pt idx="15">
                  <c:v>93.02471999469813</c:v>
                </c:pt>
                <c:pt idx="16">
                  <c:v>93.70203459473787</c:v>
                </c:pt>
                <c:pt idx="17">
                  <c:v>92.3652992246007</c:v>
                </c:pt>
                <c:pt idx="18">
                  <c:v>90.7061435482802</c:v>
                </c:pt>
                <c:pt idx="19">
                  <c:v>92.0150440718404</c:v>
                </c:pt>
                <c:pt idx="20">
                  <c:v>92.5604745178607</c:v>
                </c:pt>
                <c:pt idx="21">
                  <c:v>93.77725495393996</c:v>
                </c:pt>
                <c:pt idx="22">
                  <c:v>92.93558221220756</c:v>
                </c:pt>
                <c:pt idx="23">
                  <c:v>89.7160182914706</c:v>
                </c:pt>
                <c:pt idx="24">
                  <c:v>87.20392338789847</c:v>
                </c:pt>
                <c:pt idx="25">
                  <c:v>88.28583736496786</c:v>
                </c:pt>
                <c:pt idx="26">
                  <c:v>88.4230233945258</c:v>
                </c:pt>
                <c:pt idx="27">
                  <c:v>89.47478295447014</c:v>
                </c:pt>
                <c:pt idx="28">
                  <c:v>88.81469944993042</c:v>
                </c:pt>
                <c:pt idx="29">
                  <c:v>88.62283782888196</c:v>
                </c:pt>
                <c:pt idx="30">
                  <c:v>88.93332891510371</c:v>
                </c:pt>
                <c:pt idx="31">
                  <c:v>90.15739943004837</c:v>
                </c:pt>
                <c:pt idx="32">
                  <c:v>91.53191066339717</c:v>
                </c:pt>
                <c:pt idx="33">
                  <c:v>92.06375505335012</c:v>
                </c:pt>
                <c:pt idx="34">
                  <c:v>92.56312545562993</c:v>
                </c:pt>
                <c:pt idx="35">
                  <c:v>92.05779044336934</c:v>
                </c:pt>
                <c:pt idx="36">
                  <c:v>90.48213930677977</c:v>
                </c:pt>
                <c:pt idx="37">
                  <c:v>90.62727814964543</c:v>
                </c:pt>
                <c:pt idx="38">
                  <c:v>88.95287958115183</c:v>
                </c:pt>
                <c:pt idx="39">
                  <c:v>90.41255219033732</c:v>
                </c:pt>
                <c:pt idx="40">
                  <c:v>91.87818940950359</c:v>
                </c:pt>
                <c:pt idx="41">
                  <c:v>92.66121015309164</c:v>
                </c:pt>
                <c:pt idx="42">
                  <c:v>93.53138047584333</c:v>
                </c:pt>
                <c:pt idx="43">
                  <c:v>93.31632314931406</c:v>
                </c:pt>
                <c:pt idx="44">
                  <c:v>95.34892968387567</c:v>
                </c:pt>
                <c:pt idx="45">
                  <c:v>95.41023261978924</c:v>
                </c:pt>
                <c:pt idx="46">
                  <c:v>95.45728676519319</c:v>
                </c:pt>
                <c:pt idx="47">
                  <c:v>96.4079793226854</c:v>
                </c:pt>
                <c:pt idx="48">
                  <c:v>95.95533169858837</c:v>
                </c:pt>
                <c:pt idx="49">
                  <c:v>96.04214991053085</c:v>
                </c:pt>
                <c:pt idx="50">
                  <c:v>95.12061766850023</c:v>
                </c:pt>
                <c:pt idx="51">
                  <c:v>96.29299489694478</c:v>
                </c:pt>
                <c:pt idx="52">
                  <c:v>97.13400490423486</c:v>
                </c:pt>
                <c:pt idx="53">
                  <c:v>96.55179269666642</c:v>
                </c:pt>
                <c:pt idx="54">
                  <c:v>96.0285638544635</c:v>
                </c:pt>
                <c:pt idx="55">
                  <c:v>95.78997945523228</c:v>
                </c:pt>
                <c:pt idx="56">
                  <c:v>96.4450924514547</c:v>
                </c:pt>
                <c:pt idx="57">
                  <c:v>96.22705281993504</c:v>
                </c:pt>
                <c:pt idx="58">
                  <c:v>97.69003910133209</c:v>
                </c:pt>
                <c:pt idx="59">
                  <c:v>97.45311153820664</c:v>
                </c:pt>
                <c:pt idx="60">
                  <c:v>97.6701570680628</c:v>
                </c:pt>
                <c:pt idx="61">
                  <c:v>97.41135926834117</c:v>
                </c:pt>
                <c:pt idx="62">
                  <c:v>97.12903439591754</c:v>
                </c:pt>
                <c:pt idx="63">
                  <c:v>98.69772682086287</c:v>
                </c:pt>
                <c:pt idx="64">
                  <c:v>99.06189939691164</c:v>
                </c:pt>
                <c:pt idx="65">
                  <c:v>98.56915633905493</c:v>
                </c:pt>
                <c:pt idx="66">
                  <c:v>97.4985088475048</c:v>
                </c:pt>
                <c:pt idx="67">
                  <c:v>99.19610312147921</c:v>
                </c:pt>
                <c:pt idx="68">
                  <c:v>99.48406123666247</c:v>
                </c:pt>
                <c:pt idx="69">
                  <c:v>99.02047849426734</c:v>
                </c:pt>
                <c:pt idx="70">
                  <c:v>99.67625422493207</c:v>
                </c:pt>
                <c:pt idx="71">
                  <c:v>99.82934588110544</c:v>
                </c:pt>
                <c:pt idx="72">
                  <c:v>97.74173238783219</c:v>
                </c:pt>
                <c:pt idx="73">
                  <c:v>97.42825899662006</c:v>
                </c:pt>
                <c:pt idx="74">
                  <c:v>98.87699648750744</c:v>
                </c:pt>
                <c:pt idx="75">
                  <c:v>97.67512757638013</c:v>
                </c:pt>
                <c:pt idx="76">
                  <c:v>96.01663463450195</c:v>
                </c:pt>
                <c:pt idx="77">
                  <c:v>96.69660017231095</c:v>
                </c:pt>
                <c:pt idx="78">
                  <c:v>97.65524554311087</c:v>
                </c:pt>
                <c:pt idx="79">
                  <c:v>94.06786400689245</c:v>
                </c:pt>
                <c:pt idx="80">
                  <c:v>92.4030750878123</c:v>
                </c:pt>
                <c:pt idx="81">
                  <c:v>93.71462654914176</c:v>
                </c:pt>
                <c:pt idx="82">
                  <c:v>93.3415070581218</c:v>
                </c:pt>
                <c:pt idx="83">
                  <c:v>93.32957783816023</c:v>
                </c:pt>
                <c:pt idx="84">
                  <c:v>89.73821989528795</c:v>
                </c:pt>
                <c:pt idx="85">
                  <c:v>88.78321956392074</c:v>
                </c:pt>
                <c:pt idx="86">
                  <c:v>86.53356749950294</c:v>
                </c:pt>
                <c:pt idx="87">
                  <c:v>82.84776989860163</c:v>
                </c:pt>
                <c:pt idx="88">
                  <c:v>91.42057127708925</c:v>
                </c:pt>
                <c:pt idx="89">
                  <c:v>90.47915700178937</c:v>
                </c:pt>
                <c:pt idx="90">
                  <c:v>91.600172310955</c:v>
                </c:pt>
                <c:pt idx="91">
                  <c:v>91.59155676320498</c:v>
                </c:pt>
                <c:pt idx="92">
                  <c:v>87.2794751143217</c:v>
                </c:pt>
                <c:pt idx="93">
                  <c:v>87.32652925972563</c:v>
                </c:pt>
                <c:pt idx="94">
                  <c:v>89.40983497912386</c:v>
                </c:pt>
                <c:pt idx="95">
                  <c:v>86.80098084697462</c:v>
                </c:pt>
                <c:pt idx="96">
                  <c:v>85.14745841341373</c:v>
                </c:pt>
                <c:pt idx="97">
                  <c:v>85.2998873351448</c:v>
                </c:pt>
                <c:pt idx="98">
                  <c:v>84.77268208628801</c:v>
                </c:pt>
                <c:pt idx="99">
                  <c:v>82.46073298429319</c:v>
                </c:pt>
                <c:pt idx="100">
                  <c:v>83.84717343760354</c:v>
                </c:pt>
                <c:pt idx="101">
                  <c:v>86.79700444032076</c:v>
                </c:pt>
                <c:pt idx="102">
                  <c:v>86.62137981310887</c:v>
                </c:pt>
                <c:pt idx="103">
                  <c:v>86.4954602690702</c:v>
                </c:pt>
                <c:pt idx="104">
                  <c:v>86.37351713168533</c:v>
                </c:pt>
                <c:pt idx="105">
                  <c:v>86.22108820995426</c:v>
                </c:pt>
                <c:pt idx="106">
                  <c:v>87.2874279276294</c:v>
                </c:pt>
                <c:pt idx="107">
                  <c:v>84.61760222678772</c:v>
                </c:pt>
                <c:pt idx="108">
                  <c:v>83.83491285042084</c:v>
                </c:pt>
                <c:pt idx="109">
                  <c:v>83.2010073563523</c:v>
                </c:pt>
                <c:pt idx="110">
                  <c:v>84.71999469812445</c:v>
                </c:pt>
                <c:pt idx="111">
                  <c:v>86.44509245145468</c:v>
                </c:pt>
                <c:pt idx="112">
                  <c:v>87.4249453244085</c:v>
                </c:pt>
                <c:pt idx="113">
                  <c:v>88.92106832792099</c:v>
                </c:pt>
                <c:pt idx="114">
                  <c:v>90.00927828219233</c:v>
                </c:pt>
                <c:pt idx="115">
                  <c:v>90.08980051693285</c:v>
                </c:pt>
                <c:pt idx="116">
                  <c:v>90.40095433759691</c:v>
                </c:pt>
                <c:pt idx="117">
                  <c:v>90.69587116442442</c:v>
                </c:pt>
                <c:pt idx="118">
                  <c:v>91.73139373053218</c:v>
                </c:pt>
                <c:pt idx="119">
                  <c:v>90.99244482735767</c:v>
                </c:pt>
                <c:pt idx="120">
                  <c:v>89.62820597786467</c:v>
                </c:pt>
                <c:pt idx="121">
                  <c:v>87.6572337464378</c:v>
                </c:pt>
                <c:pt idx="122">
                  <c:v>87.12472662204254</c:v>
                </c:pt>
                <c:pt idx="123">
                  <c:v>88.43097620783352</c:v>
                </c:pt>
                <c:pt idx="124">
                  <c:v>84.70872821260521</c:v>
                </c:pt>
                <c:pt idx="125">
                  <c:v>85.27138975412552</c:v>
                </c:pt>
                <c:pt idx="126">
                  <c:v>83.45980515607397</c:v>
                </c:pt>
                <c:pt idx="127">
                  <c:v>83.58274239512228</c:v>
                </c:pt>
                <c:pt idx="128">
                  <c:v>83.1012658227848</c:v>
                </c:pt>
                <c:pt idx="129">
                  <c:v>85.44933395188548</c:v>
                </c:pt>
                <c:pt idx="130">
                  <c:v>87.29504937371594</c:v>
                </c:pt>
                <c:pt idx="131">
                  <c:v>88.35641858307376</c:v>
                </c:pt>
                <c:pt idx="132">
                  <c:v>88.84617933594008</c:v>
                </c:pt>
                <c:pt idx="133">
                  <c:v>89.00821790708463</c:v>
                </c:pt>
                <c:pt idx="134">
                  <c:v>90.71475909603022</c:v>
                </c:pt>
                <c:pt idx="135">
                  <c:v>90.76015640532839</c:v>
                </c:pt>
                <c:pt idx="136">
                  <c:v>89.56226390085492</c:v>
                </c:pt>
                <c:pt idx="137">
                  <c:v>87.66684339585127</c:v>
                </c:pt>
                <c:pt idx="138">
                  <c:v>87.30200808536019</c:v>
                </c:pt>
                <c:pt idx="139">
                  <c:v>87.05944727947511</c:v>
                </c:pt>
                <c:pt idx="140">
                  <c:v>87.4650407581682</c:v>
                </c:pt>
                <c:pt idx="141">
                  <c:v>89.94002253297103</c:v>
                </c:pt>
                <c:pt idx="142">
                  <c:v>90.10305520577904</c:v>
                </c:pt>
                <c:pt idx="143">
                  <c:v>90.89800516932864</c:v>
                </c:pt>
                <c:pt idx="144">
                  <c:v>91.76585592153224</c:v>
                </c:pt>
                <c:pt idx="145">
                  <c:v>91.65981841076281</c:v>
                </c:pt>
                <c:pt idx="146">
                  <c:v>91.22307641328119</c:v>
                </c:pt>
                <c:pt idx="147">
                  <c:v>90.8655311816555</c:v>
                </c:pt>
                <c:pt idx="148">
                  <c:v>93.51746305255485</c:v>
                </c:pt>
                <c:pt idx="149">
                  <c:v>93.41142554178539</c:v>
                </c:pt>
                <c:pt idx="150">
                  <c:v>93.6138909139108</c:v>
                </c:pt>
                <c:pt idx="151">
                  <c:v>93.42368612896811</c:v>
                </c:pt>
                <c:pt idx="152">
                  <c:v>92.0982172443502</c:v>
                </c:pt>
                <c:pt idx="153">
                  <c:v>93.68646033534363</c:v>
                </c:pt>
                <c:pt idx="154">
                  <c:v>92.78348465769766</c:v>
                </c:pt>
                <c:pt idx="155">
                  <c:v>90.26973291801974</c:v>
                </c:pt>
                <c:pt idx="156">
                  <c:v>90.16005036781762</c:v>
                </c:pt>
                <c:pt idx="157">
                  <c:v>89.75843329577837</c:v>
                </c:pt>
                <c:pt idx="158">
                  <c:v>89.41248591689309</c:v>
                </c:pt>
                <c:pt idx="159">
                  <c:v>90.71807276824177</c:v>
                </c:pt>
                <c:pt idx="160">
                  <c:v>90.41884816753925</c:v>
                </c:pt>
                <c:pt idx="161">
                  <c:v>88.64139439326661</c:v>
                </c:pt>
                <c:pt idx="162">
                  <c:v>87.6128305388031</c:v>
                </c:pt>
                <c:pt idx="163">
                  <c:v>88.17151567366956</c:v>
                </c:pt>
                <c:pt idx="164">
                  <c:v>86.6372854397243</c:v>
                </c:pt>
                <c:pt idx="165">
                  <c:v>85.73795480151102</c:v>
                </c:pt>
                <c:pt idx="166">
                  <c:v>86.38378951554111</c:v>
                </c:pt>
                <c:pt idx="167">
                  <c:v>87.16117701636954</c:v>
                </c:pt>
                <c:pt idx="168">
                  <c:v>86.70455298561866</c:v>
                </c:pt>
                <c:pt idx="169">
                  <c:v>86.91596527271521</c:v>
                </c:pt>
                <c:pt idx="170">
                  <c:v>89.9751474584134</c:v>
                </c:pt>
                <c:pt idx="171">
                  <c:v>89.97249652064417</c:v>
                </c:pt>
                <c:pt idx="172">
                  <c:v>91.00106037510768</c:v>
                </c:pt>
                <c:pt idx="173">
                  <c:v>91.24527801709854</c:v>
                </c:pt>
                <c:pt idx="174">
                  <c:v>90.36914308436609</c:v>
                </c:pt>
                <c:pt idx="175">
                  <c:v>91.22175094439658</c:v>
                </c:pt>
                <c:pt idx="176">
                  <c:v>92.20060971568691</c:v>
                </c:pt>
                <c:pt idx="177">
                  <c:v>92.13334216979257</c:v>
                </c:pt>
                <c:pt idx="178">
                  <c:v>92.95049373715952</c:v>
                </c:pt>
                <c:pt idx="179">
                  <c:v>92.99721651534229</c:v>
                </c:pt>
                <c:pt idx="180">
                  <c:v>92.59593081052422</c:v>
                </c:pt>
                <c:pt idx="181">
                  <c:v>92.2728477698986</c:v>
                </c:pt>
                <c:pt idx="182">
                  <c:v>91.37020345947377</c:v>
                </c:pt>
                <c:pt idx="183">
                  <c:v>92.8712969713036</c:v>
                </c:pt>
                <c:pt idx="184">
                  <c:v>92.60222678772617</c:v>
                </c:pt>
                <c:pt idx="185">
                  <c:v>91.21777453774273</c:v>
                </c:pt>
                <c:pt idx="186">
                  <c:v>90.74855855258798</c:v>
                </c:pt>
                <c:pt idx="187">
                  <c:v>92.54258068791835</c:v>
                </c:pt>
                <c:pt idx="188">
                  <c:v>91.99847571078269</c:v>
                </c:pt>
                <c:pt idx="189">
                  <c:v>91.94181191596526</c:v>
                </c:pt>
                <c:pt idx="190">
                  <c:v>91.2157863344158</c:v>
                </c:pt>
                <c:pt idx="191">
                  <c:v>91.0563987010405</c:v>
                </c:pt>
                <c:pt idx="192">
                  <c:v>90.55967923652992</c:v>
                </c:pt>
                <c:pt idx="193">
                  <c:v>89.50294916826826</c:v>
                </c:pt>
                <c:pt idx="194">
                  <c:v>91.40963615879116</c:v>
                </c:pt>
                <c:pt idx="195">
                  <c:v>92.12008748094638</c:v>
                </c:pt>
                <c:pt idx="196">
                  <c:v>92.34806812910067</c:v>
                </c:pt>
                <c:pt idx="197">
                  <c:v>92.30001988203325</c:v>
                </c:pt>
                <c:pt idx="198">
                  <c:v>92.44217641990853</c:v>
                </c:pt>
                <c:pt idx="199">
                  <c:v>91.97925641195572</c:v>
                </c:pt>
                <c:pt idx="200">
                  <c:v>94.12651600503679</c:v>
                </c:pt>
                <c:pt idx="201">
                  <c:v>93.9793889588442</c:v>
                </c:pt>
                <c:pt idx="202">
                  <c:v>94.16296639936377</c:v>
                </c:pt>
                <c:pt idx="203">
                  <c:v>94.46351646895089</c:v>
                </c:pt>
                <c:pt idx="204">
                  <c:v>94.01981575982504</c:v>
                </c:pt>
                <c:pt idx="205">
                  <c:v>94.49002584664325</c:v>
                </c:pt>
                <c:pt idx="206">
                  <c:v>95.50964278613559</c:v>
                </c:pt>
                <c:pt idx="207">
                  <c:v>95.22632381204849</c:v>
                </c:pt>
                <c:pt idx="208">
                  <c:v>95.15143482006759</c:v>
                </c:pt>
                <c:pt idx="209">
                  <c:v>94.64875074557624</c:v>
                </c:pt>
                <c:pt idx="210">
                  <c:v>93.75770428789184</c:v>
                </c:pt>
                <c:pt idx="211">
                  <c:v>94.29153688117171</c:v>
                </c:pt>
                <c:pt idx="212">
                  <c:v>94.27364305122936</c:v>
                </c:pt>
                <c:pt idx="213">
                  <c:v>93.99993372655577</c:v>
                </c:pt>
                <c:pt idx="214">
                  <c:v>94.80449333951886</c:v>
                </c:pt>
                <c:pt idx="215">
                  <c:v>93.79117237722843</c:v>
                </c:pt>
                <c:pt idx="216">
                  <c:v>95.57326529259726</c:v>
                </c:pt>
                <c:pt idx="217">
                  <c:v>95.29922460070249</c:v>
                </c:pt>
                <c:pt idx="218">
                  <c:v>95.03479355822122</c:v>
                </c:pt>
                <c:pt idx="219">
                  <c:v>95.78633441579957</c:v>
                </c:pt>
                <c:pt idx="220">
                  <c:v>94.30479157001788</c:v>
                </c:pt>
                <c:pt idx="221">
                  <c:v>93.81735038769963</c:v>
                </c:pt>
                <c:pt idx="222">
                  <c:v>93.52607860030486</c:v>
                </c:pt>
                <c:pt idx="223">
                  <c:v>94.38829610974881</c:v>
                </c:pt>
                <c:pt idx="224">
                  <c:v>92.17873947909072</c:v>
                </c:pt>
                <c:pt idx="225">
                  <c:v>92.87229107296704</c:v>
                </c:pt>
                <c:pt idx="226">
                  <c:v>94.61296308569156</c:v>
                </c:pt>
                <c:pt idx="227">
                  <c:v>94.2988269600371</c:v>
                </c:pt>
                <c:pt idx="228">
                  <c:v>93.16157465703492</c:v>
                </c:pt>
                <c:pt idx="229">
                  <c:v>90.77374246139571</c:v>
                </c:pt>
                <c:pt idx="230">
                  <c:v>91.39174232884882</c:v>
                </c:pt>
                <c:pt idx="231">
                  <c:v>91.62469348532044</c:v>
                </c:pt>
                <c:pt idx="232">
                  <c:v>90.69388296109749</c:v>
                </c:pt>
                <c:pt idx="233">
                  <c:v>88.47372257936244</c:v>
                </c:pt>
                <c:pt idx="234">
                  <c:v>87.84511896083238</c:v>
                </c:pt>
                <c:pt idx="235">
                  <c:v>90.19384982437536</c:v>
                </c:pt>
                <c:pt idx="236">
                  <c:v>92.16614752468685</c:v>
                </c:pt>
                <c:pt idx="237">
                  <c:v>92.19928424680229</c:v>
                </c:pt>
                <c:pt idx="238">
                  <c:v>91.78739479090729</c:v>
                </c:pt>
                <c:pt idx="239">
                  <c:v>92.87361654185166</c:v>
                </c:pt>
                <c:pt idx="240">
                  <c:v>93.41076280734309</c:v>
                </c:pt>
                <c:pt idx="241">
                  <c:v>94.13181788057526</c:v>
                </c:pt>
                <c:pt idx="242">
                  <c:v>94.09271654847903</c:v>
                </c:pt>
                <c:pt idx="243">
                  <c:v>94.61760222678771</c:v>
                </c:pt>
                <c:pt idx="244">
                  <c:v>94.82636357611504</c:v>
                </c:pt>
                <c:pt idx="245">
                  <c:v>94.17423288488301</c:v>
                </c:pt>
                <c:pt idx="246">
                  <c:v>94.29982106170057</c:v>
                </c:pt>
                <c:pt idx="247">
                  <c:v>93.50420836370866</c:v>
                </c:pt>
                <c:pt idx="248">
                  <c:v>94.08244416462323</c:v>
                </c:pt>
                <c:pt idx="249">
                  <c:v>95.33401815892371</c:v>
                </c:pt>
                <c:pt idx="250">
                  <c:v>95.09013188415402</c:v>
                </c:pt>
                <c:pt idx="251">
                  <c:v>94.92080323414407</c:v>
                </c:pt>
                <c:pt idx="252">
                  <c:v>94.83531049108622</c:v>
                </c:pt>
                <c:pt idx="253">
                  <c:v>93.66127642653589</c:v>
                </c:pt>
                <c:pt idx="254">
                  <c:v>93.58804427066075</c:v>
                </c:pt>
                <c:pt idx="255">
                  <c:v>94.14904897607528</c:v>
                </c:pt>
                <c:pt idx="256">
                  <c:v>93.0161044469481</c:v>
                </c:pt>
                <c:pt idx="257">
                  <c:v>92.54490025846643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'[1]GRAF II.3.4'!$D$1</c:f>
              <c:strCache>
                <c:ptCount val="1"/>
                <c:pt idx="0">
                  <c:v>Dow Jones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II.3.4'!$D$2:$D$259</c:f>
              <c:numCache>
                <c:ptCount val="258"/>
                <c:pt idx="0">
                  <c:v>100</c:v>
                </c:pt>
                <c:pt idx="1">
                  <c:v>99.88718778226676</c:v>
                </c:pt>
                <c:pt idx="2">
                  <c:v>99.9028718929399</c:v>
                </c:pt>
                <c:pt idx="3">
                  <c:v>100.2163651412137</c:v>
                </c:pt>
                <c:pt idx="4">
                  <c:v>100.32341392068756</c:v>
                </c:pt>
                <c:pt idx="5">
                  <c:v>100.75614420311491</c:v>
                </c:pt>
                <c:pt idx="6">
                  <c:v>100.40910963382326</c:v>
                </c:pt>
                <c:pt idx="7">
                  <c:v>100.91468599654574</c:v>
                </c:pt>
                <c:pt idx="8">
                  <c:v>101.19605516271793</c:v>
                </c:pt>
                <c:pt idx="9">
                  <c:v>100.24272578505588</c:v>
                </c:pt>
                <c:pt idx="10">
                  <c:v>101.33664526320962</c:v>
                </c:pt>
                <c:pt idx="11">
                  <c:v>100.1813120986852</c:v>
                </c:pt>
                <c:pt idx="12">
                  <c:v>98.16628180756541</c:v>
                </c:pt>
                <c:pt idx="13">
                  <c:v>96.11695433467247</c:v>
                </c:pt>
                <c:pt idx="14">
                  <c:v>96.34257877013897</c:v>
                </c:pt>
                <c:pt idx="15">
                  <c:v>96.31829674337395</c:v>
                </c:pt>
                <c:pt idx="16">
                  <c:v>96.71389536619564</c:v>
                </c:pt>
                <c:pt idx="17">
                  <c:v>95.62073174879724</c:v>
                </c:pt>
                <c:pt idx="18">
                  <c:v>95.11874572466262</c:v>
                </c:pt>
                <c:pt idx="19">
                  <c:v>96.23552999066514</c:v>
                </c:pt>
                <c:pt idx="20">
                  <c:v>97.28731023170913</c:v>
                </c:pt>
                <c:pt idx="21">
                  <c:v>97.03882100839384</c:v>
                </c:pt>
                <c:pt idx="22">
                  <c:v>94.5031916220394</c:v>
                </c:pt>
                <c:pt idx="23">
                  <c:v>94.59814662942793</c:v>
                </c:pt>
                <c:pt idx="24">
                  <c:v>93.61703936900744</c:v>
                </c:pt>
                <c:pt idx="25">
                  <c:v>95.03664035011471</c:v>
                </c:pt>
                <c:pt idx="26">
                  <c:v>94.84521861382696</c:v>
                </c:pt>
                <c:pt idx="27">
                  <c:v>95.84493894534751</c:v>
                </c:pt>
                <c:pt idx="28">
                  <c:v>95.41929485750136</c:v>
                </c:pt>
                <c:pt idx="29">
                  <c:v>97.02238103696537</c:v>
                </c:pt>
                <c:pt idx="30">
                  <c:v>97.4043741661911</c:v>
                </c:pt>
                <c:pt idx="31">
                  <c:v>98.19481555107919</c:v>
                </c:pt>
                <c:pt idx="32">
                  <c:v>98.28410160280274</c:v>
                </c:pt>
                <c:pt idx="33">
                  <c:v>98.10486812119471</c:v>
                </c:pt>
                <c:pt idx="34">
                  <c:v>97.15087736537176</c:v>
                </c:pt>
                <c:pt idx="35">
                  <c:v>98.01775516914275</c:v>
                </c:pt>
                <c:pt idx="36">
                  <c:v>97.51576914500812</c:v>
                </c:pt>
                <c:pt idx="37">
                  <c:v>97.55573528244628</c:v>
                </c:pt>
                <c:pt idx="38">
                  <c:v>98.29770709639872</c:v>
                </c:pt>
                <c:pt idx="39">
                  <c:v>98.3183987845759</c:v>
                </c:pt>
                <c:pt idx="40">
                  <c:v>98.23128583252394</c:v>
                </c:pt>
                <c:pt idx="41">
                  <c:v>98.6789443648691</c:v>
                </c:pt>
                <c:pt idx="42">
                  <c:v>99.83219891231639</c:v>
                </c:pt>
                <c:pt idx="43">
                  <c:v>99.70294672315467</c:v>
                </c:pt>
                <c:pt idx="44">
                  <c:v>99.81500308013258</c:v>
                </c:pt>
                <c:pt idx="45">
                  <c:v>99.84287544548543</c:v>
                </c:pt>
                <c:pt idx="46">
                  <c:v>100.26341747323309</c:v>
                </c:pt>
                <c:pt idx="47">
                  <c:v>100.38482760705824</c:v>
                </c:pt>
                <c:pt idx="48">
                  <c:v>100.54979421690938</c:v>
                </c:pt>
                <c:pt idx="49">
                  <c:v>100.96391142823668</c:v>
                </c:pt>
                <c:pt idx="50">
                  <c:v>101.41449892100877</c:v>
                </c:pt>
                <c:pt idx="51">
                  <c:v>101.84439472560365</c:v>
                </c:pt>
                <c:pt idx="52">
                  <c:v>101.49301395696885</c:v>
                </c:pt>
                <c:pt idx="53">
                  <c:v>101.90788702905151</c:v>
                </c:pt>
                <c:pt idx="54">
                  <c:v>102.88049085597453</c:v>
                </c:pt>
                <c:pt idx="55">
                  <c:v>102.38275654858862</c:v>
                </c:pt>
                <c:pt idx="56">
                  <c:v>102.43056474136334</c:v>
                </c:pt>
                <c:pt idx="57">
                  <c:v>102.51701631525442</c:v>
                </c:pt>
                <c:pt idx="58">
                  <c:v>102.9469121198493</c:v>
                </c:pt>
                <c:pt idx="59">
                  <c:v>103.05613399899471</c:v>
                </c:pt>
                <c:pt idx="60">
                  <c:v>102.57625690195353</c:v>
                </c:pt>
                <c:pt idx="61">
                  <c:v>103.24179229702304</c:v>
                </c:pt>
                <c:pt idx="62">
                  <c:v>103.68094739587073</c:v>
                </c:pt>
                <c:pt idx="63">
                  <c:v>103.64731159225849</c:v>
                </c:pt>
                <c:pt idx="64">
                  <c:v>102.96259623052242</c:v>
                </c:pt>
                <c:pt idx="65">
                  <c:v>103.24179229702304</c:v>
                </c:pt>
                <c:pt idx="66">
                  <c:v>103.9058159705819</c:v>
                </c:pt>
                <c:pt idx="67">
                  <c:v>103.98725996696889</c:v>
                </c:pt>
                <c:pt idx="68">
                  <c:v>104.11433905645904</c:v>
                </c:pt>
                <c:pt idx="69">
                  <c:v>105.09402907796328</c:v>
                </c:pt>
                <c:pt idx="70">
                  <c:v>105.29678872558097</c:v>
                </c:pt>
                <c:pt idx="71">
                  <c:v>104.10715837928338</c:v>
                </c:pt>
                <c:pt idx="72">
                  <c:v>104.80056613970574</c:v>
                </c:pt>
                <c:pt idx="73">
                  <c:v>105.0368671083413</c:v>
                </c:pt>
                <c:pt idx="74">
                  <c:v>105.11113042755265</c:v>
                </c:pt>
                <c:pt idx="75">
                  <c:v>105.19966061852087</c:v>
                </c:pt>
                <c:pt idx="76">
                  <c:v>105.86094429684165</c:v>
                </c:pt>
                <c:pt idx="77">
                  <c:v>105.86803049142289</c:v>
                </c:pt>
                <c:pt idx="78">
                  <c:v>103.8551732999747</c:v>
                </c:pt>
                <c:pt idx="79">
                  <c:v>104.35857656302557</c:v>
                </c:pt>
                <c:pt idx="80">
                  <c:v>105.51173662787843</c:v>
                </c:pt>
                <c:pt idx="81">
                  <c:v>104.01220337189486</c:v>
                </c:pt>
                <c:pt idx="82">
                  <c:v>105.36538308912733</c:v>
                </c:pt>
                <c:pt idx="83">
                  <c:v>103.23895781919057</c:v>
                </c:pt>
                <c:pt idx="84">
                  <c:v>102.68481740293805</c:v>
                </c:pt>
                <c:pt idx="85">
                  <c:v>99.39871276913368</c:v>
                </c:pt>
                <c:pt idx="86">
                  <c:v>98.07699575584186</c:v>
                </c:pt>
                <c:pt idx="87">
                  <c:v>101.90080083447029</c:v>
                </c:pt>
                <c:pt idx="88">
                  <c:v>101.5523490262624</c:v>
                </c:pt>
                <c:pt idx="89">
                  <c:v>102.95683279226301</c:v>
                </c:pt>
                <c:pt idx="90">
                  <c:v>101.88010914629308</c:v>
                </c:pt>
                <c:pt idx="91">
                  <c:v>100.34202699178758</c:v>
                </c:pt>
                <c:pt idx="92">
                  <c:v>100.39559862282171</c:v>
                </c:pt>
                <c:pt idx="93">
                  <c:v>99.31018257816547</c:v>
                </c:pt>
                <c:pt idx="94">
                  <c:v>98.6811174645407</c:v>
                </c:pt>
                <c:pt idx="95">
                  <c:v>95.12517054108292</c:v>
                </c:pt>
                <c:pt idx="96">
                  <c:v>96.30979330987645</c:v>
                </c:pt>
                <c:pt idx="97">
                  <c:v>95.11156504748696</c:v>
                </c:pt>
                <c:pt idx="98">
                  <c:v>94.89595576702861</c:v>
                </c:pt>
                <c:pt idx="99">
                  <c:v>94.24119138772257</c:v>
                </c:pt>
                <c:pt idx="100">
                  <c:v>96.92959912924842</c:v>
                </c:pt>
                <c:pt idx="101">
                  <c:v>95.77351010396865</c:v>
                </c:pt>
                <c:pt idx="102">
                  <c:v>94.70954160824493</c:v>
                </c:pt>
                <c:pt idx="103">
                  <c:v>96.84031307752488</c:v>
                </c:pt>
                <c:pt idx="104">
                  <c:v>96.89454608671993</c:v>
                </c:pt>
                <c:pt idx="105">
                  <c:v>93.83982932664145</c:v>
                </c:pt>
                <c:pt idx="106">
                  <c:v>92.7487443263202</c:v>
                </c:pt>
                <c:pt idx="107">
                  <c:v>93.91550988476904</c:v>
                </c:pt>
                <c:pt idx="108">
                  <c:v>93.53068227771081</c:v>
                </c:pt>
                <c:pt idx="109">
                  <c:v>96.11270261792374</c:v>
                </c:pt>
                <c:pt idx="110">
                  <c:v>96.47683853680475</c:v>
                </c:pt>
                <c:pt idx="111">
                  <c:v>96.28617266127235</c:v>
                </c:pt>
                <c:pt idx="112">
                  <c:v>98.30696639065152</c:v>
                </c:pt>
                <c:pt idx="113">
                  <c:v>98.35127872743283</c:v>
                </c:pt>
                <c:pt idx="114">
                  <c:v>98.58474521823591</c:v>
                </c:pt>
                <c:pt idx="115">
                  <c:v>98.74035805123981</c:v>
                </c:pt>
                <c:pt idx="116">
                  <c:v>98.66259887603506</c:v>
                </c:pt>
                <c:pt idx="117">
                  <c:v>97.25584752776845</c:v>
                </c:pt>
                <c:pt idx="118">
                  <c:v>97.30233296422134</c:v>
                </c:pt>
                <c:pt idx="119">
                  <c:v>95.92628845914007</c:v>
                </c:pt>
                <c:pt idx="120">
                  <c:v>95.84134860675967</c:v>
                </c:pt>
                <c:pt idx="121">
                  <c:v>95.79136731431336</c:v>
                </c:pt>
                <c:pt idx="122">
                  <c:v>93.25715516687517</c:v>
                </c:pt>
                <c:pt idx="123">
                  <c:v>92.34747674783353</c:v>
                </c:pt>
                <c:pt idx="124">
                  <c:v>91.95546846359966</c:v>
                </c:pt>
                <c:pt idx="125">
                  <c:v>91.52037611631185</c:v>
                </c:pt>
                <c:pt idx="126">
                  <c:v>92.0602496608075</c:v>
                </c:pt>
                <c:pt idx="127">
                  <c:v>94.65530859904989</c:v>
                </c:pt>
                <c:pt idx="128">
                  <c:v>95.79580799625094</c:v>
                </c:pt>
                <c:pt idx="129">
                  <c:v>96.35363323368571</c:v>
                </c:pt>
                <c:pt idx="130">
                  <c:v>96.52596948590131</c:v>
                </c:pt>
                <c:pt idx="131">
                  <c:v>97.91250155896282</c:v>
                </c:pt>
                <c:pt idx="132">
                  <c:v>97.9474601188969</c:v>
                </c:pt>
                <c:pt idx="133">
                  <c:v>97.87744851643431</c:v>
                </c:pt>
                <c:pt idx="134">
                  <c:v>95.40757901579371</c:v>
                </c:pt>
                <c:pt idx="135">
                  <c:v>95.94168912202996</c:v>
                </c:pt>
                <c:pt idx="136">
                  <c:v>96.65531615765744</c:v>
                </c:pt>
                <c:pt idx="137">
                  <c:v>95.62139312695817</c:v>
                </c:pt>
                <c:pt idx="138">
                  <c:v>97.527768434499</c:v>
                </c:pt>
                <c:pt idx="139">
                  <c:v>98.4945143405682</c:v>
                </c:pt>
                <c:pt idx="140">
                  <c:v>99.44699337488049</c:v>
                </c:pt>
                <c:pt idx="141">
                  <c:v>99.56282903563508</c:v>
                </c:pt>
                <c:pt idx="142">
                  <c:v>99.18669382726314</c:v>
                </c:pt>
                <c:pt idx="143">
                  <c:v>98.8964432972158</c:v>
                </c:pt>
                <c:pt idx="144">
                  <c:v>98.88491642069698</c:v>
                </c:pt>
                <c:pt idx="145">
                  <c:v>100.85431161871361</c:v>
                </c:pt>
                <c:pt idx="146">
                  <c:v>100.49527775993106</c:v>
                </c:pt>
                <c:pt idx="147">
                  <c:v>100.91147358833557</c:v>
                </c:pt>
                <c:pt idx="148">
                  <c:v>100.8599805743786</c:v>
                </c:pt>
                <c:pt idx="149">
                  <c:v>100.65759885713854</c:v>
                </c:pt>
                <c:pt idx="150">
                  <c:v>101.0845657013065</c:v>
                </c:pt>
                <c:pt idx="151">
                  <c:v>100.56963556173682</c:v>
                </c:pt>
                <c:pt idx="152">
                  <c:v>98.06187854073524</c:v>
                </c:pt>
                <c:pt idx="153">
                  <c:v>97.50556502481115</c:v>
                </c:pt>
                <c:pt idx="154">
                  <c:v>97.34683426619148</c:v>
                </c:pt>
                <c:pt idx="155">
                  <c:v>97.33606325042801</c:v>
                </c:pt>
                <c:pt idx="156">
                  <c:v>98.31717051084851</c:v>
                </c:pt>
                <c:pt idx="157">
                  <c:v>98.40872414483806</c:v>
                </c:pt>
                <c:pt idx="158">
                  <c:v>97.04505685962532</c:v>
                </c:pt>
                <c:pt idx="159">
                  <c:v>96.50093159838096</c:v>
                </c:pt>
                <c:pt idx="160">
                  <c:v>96.13046534567403</c:v>
                </c:pt>
                <c:pt idx="161">
                  <c:v>94.86477651087118</c:v>
                </c:pt>
                <c:pt idx="162">
                  <c:v>95.05005687852184</c:v>
                </c:pt>
                <c:pt idx="163">
                  <c:v>94.34852361497965</c:v>
                </c:pt>
                <c:pt idx="164">
                  <c:v>95.90597470134053</c:v>
                </c:pt>
                <c:pt idx="165">
                  <c:v>94.57452598082382</c:v>
                </c:pt>
                <c:pt idx="166">
                  <c:v>94.62167279543763</c:v>
                </c:pt>
                <c:pt idx="167">
                  <c:v>97.02861688819686</c:v>
                </c:pt>
                <c:pt idx="168">
                  <c:v>97.5069822637274</c:v>
                </c:pt>
                <c:pt idx="169">
                  <c:v>97.5069822637274</c:v>
                </c:pt>
                <c:pt idx="170">
                  <c:v>98.71475326815296</c:v>
                </c:pt>
                <c:pt idx="171">
                  <c:v>97.70152192563087</c:v>
                </c:pt>
                <c:pt idx="172">
                  <c:v>98.1391653029679</c:v>
                </c:pt>
                <c:pt idx="173">
                  <c:v>98.40588966700555</c:v>
                </c:pt>
                <c:pt idx="174">
                  <c:v>98.85496543826697</c:v>
                </c:pt>
                <c:pt idx="175">
                  <c:v>99.62367582643925</c:v>
                </c:pt>
                <c:pt idx="176">
                  <c:v>99.45700852988864</c:v>
                </c:pt>
                <c:pt idx="177">
                  <c:v>99.89389604647032</c:v>
                </c:pt>
                <c:pt idx="178">
                  <c:v>100.1027025801307</c:v>
                </c:pt>
                <c:pt idx="179">
                  <c:v>100.22571891806093</c:v>
                </c:pt>
                <c:pt idx="180">
                  <c:v>101.60299169686962</c:v>
                </c:pt>
                <c:pt idx="181">
                  <c:v>101.67300329933222</c:v>
                </c:pt>
                <c:pt idx="182">
                  <c:v>101.46778710425966</c:v>
                </c:pt>
                <c:pt idx="183">
                  <c:v>100.74131043579153</c:v>
                </c:pt>
                <c:pt idx="184">
                  <c:v>102.6105540837267</c:v>
                </c:pt>
                <c:pt idx="185">
                  <c:v>102.15495901345055</c:v>
                </c:pt>
                <c:pt idx="186">
                  <c:v>102.5905237737104</c:v>
                </c:pt>
                <c:pt idx="187">
                  <c:v>102.37453656287441</c:v>
                </c:pt>
                <c:pt idx="188">
                  <c:v>101.92829526944547</c:v>
                </c:pt>
                <c:pt idx="189">
                  <c:v>101.92829526944547</c:v>
                </c:pt>
                <c:pt idx="190">
                  <c:v>102.3216263100012</c:v>
                </c:pt>
                <c:pt idx="191">
                  <c:v>101.58078828718176</c:v>
                </c:pt>
                <c:pt idx="192">
                  <c:v>103.40855407616809</c:v>
                </c:pt>
                <c:pt idx="193">
                  <c:v>103.62520266516503</c:v>
                </c:pt>
                <c:pt idx="194">
                  <c:v>103.44502435761285</c:v>
                </c:pt>
                <c:pt idx="195">
                  <c:v>103.99207857928413</c:v>
                </c:pt>
                <c:pt idx="196">
                  <c:v>104.02854886072888</c:v>
                </c:pt>
                <c:pt idx="197">
                  <c:v>104.12359835071183</c:v>
                </c:pt>
                <c:pt idx="198">
                  <c:v>104.83864262525557</c:v>
                </c:pt>
                <c:pt idx="199">
                  <c:v>104.8243757534987</c:v>
                </c:pt>
                <c:pt idx="200">
                  <c:v>104.52401558584879</c:v>
                </c:pt>
                <c:pt idx="201">
                  <c:v>105.28847425727234</c:v>
                </c:pt>
                <c:pt idx="202">
                  <c:v>103.72885007123989</c:v>
                </c:pt>
                <c:pt idx="203">
                  <c:v>104.95098243001675</c:v>
                </c:pt>
                <c:pt idx="204">
                  <c:v>105.31568524446426</c:v>
                </c:pt>
                <c:pt idx="205">
                  <c:v>105.18331512968682</c:v>
                </c:pt>
                <c:pt idx="206">
                  <c:v>105.48084081950424</c:v>
                </c:pt>
                <c:pt idx="207">
                  <c:v>105.53195590308353</c:v>
                </c:pt>
                <c:pt idx="208">
                  <c:v>105.1239800603933</c:v>
                </c:pt>
                <c:pt idx="209">
                  <c:v>105.0074830214778</c:v>
                </c:pt>
                <c:pt idx="210">
                  <c:v>105.05037811934285</c:v>
                </c:pt>
                <c:pt idx="211">
                  <c:v>105.10829594972016</c:v>
                </c:pt>
                <c:pt idx="212">
                  <c:v>105.71392937992962</c:v>
                </c:pt>
                <c:pt idx="213">
                  <c:v>105.9634579117835</c:v>
                </c:pt>
                <c:pt idx="214">
                  <c:v>108.03933499370746</c:v>
                </c:pt>
                <c:pt idx="215">
                  <c:v>108.12663691094828</c:v>
                </c:pt>
                <c:pt idx="216">
                  <c:v>107.7747837293414</c:v>
                </c:pt>
                <c:pt idx="217">
                  <c:v>107.2070378194929</c:v>
                </c:pt>
                <c:pt idx="218">
                  <c:v>107.30426040914745</c:v>
                </c:pt>
                <c:pt idx="219">
                  <c:v>106.60565610603217</c:v>
                </c:pt>
                <c:pt idx="220">
                  <c:v>105.75039966137439</c:v>
                </c:pt>
                <c:pt idx="221">
                  <c:v>105.83911881753143</c:v>
                </c:pt>
                <c:pt idx="222">
                  <c:v>104.15288795498094</c:v>
                </c:pt>
                <c:pt idx="223">
                  <c:v>104.00530614250243</c:v>
                </c:pt>
                <c:pt idx="224">
                  <c:v>105.6431619167117</c:v>
                </c:pt>
                <c:pt idx="225">
                  <c:v>105.6431619167117</c:v>
                </c:pt>
                <c:pt idx="226">
                  <c:v>105.85404706744923</c:v>
                </c:pt>
                <c:pt idx="227">
                  <c:v>105.61812402919135</c:v>
                </c:pt>
                <c:pt idx="228">
                  <c:v>104.27448705399493</c:v>
                </c:pt>
                <c:pt idx="229">
                  <c:v>105.70032388633368</c:v>
                </c:pt>
                <c:pt idx="230">
                  <c:v>104.80009372673366</c:v>
                </c:pt>
                <c:pt idx="231">
                  <c:v>104.42679299619424</c:v>
                </c:pt>
                <c:pt idx="232">
                  <c:v>103.987732379941</c:v>
                </c:pt>
                <c:pt idx="233">
                  <c:v>106.3475296580864</c:v>
                </c:pt>
                <c:pt idx="234">
                  <c:v>107.35499756234907</c:v>
                </c:pt>
                <c:pt idx="235">
                  <c:v>107.54093930816066</c:v>
                </c:pt>
                <c:pt idx="236">
                  <c:v>107.35291894527192</c:v>
                </c:pt>
                <c:pt idx="237">
                  <c:v>107.32429071916371</c:v>
                </c:pt>
                <c:pt idx="238">
                  <c:v>107.45014153492644</c:v>
                </c:pt>
                <c:pt idx="239">
                  <c:v>107.42727674707766</c:v>
                </c:pt>
                <c:pt idx="240">
                  <c:v>107.80766367219832</c:v>
                </c:pt>
                <c:pt idx="241">
                  <c:v>107.97999992441393</c:v>
                </c:pt>
                <c:pt idx="242">
                  <c:v>108.4333274124241</c:v>
                </c:pt>
                <c:pt idx="243">
                  <c:v>108.2531491048719</c:v>
                </c:pt>
                <c:pt idx="244">
                  <c:v>108.64789738434386</c:v>
                </c:pt>
                <c:pt idx="245">
                  <c:v>108.57854716004218</c:v>
                </c:pt>
                <c:pt idx="246">
                  <c:v>108.4483501449363</c:v>
                </c:pt>
                <c:pt idx="247">
                  <c:v>108.96828786201007</c:v>
                </c:pt>
                <c:pt idx="248">
                  <c:v>109.2170605331086</c:v>
                </c:pt>
                <c:pt idx="249">
                  <c:v>109.34933616529163</c:v>
                </c:pt>
                <c:pt idx="250">
                  <c:v>109.17492129599886</c:v>
                </c:pt>
                <c:pt idx="251">
                  <c:v>109.36870509714703</c:v>
                </c:pt>
                <c:pt idx="252">
                  <c:v>109.36870509714703</c:v>
                </c:pt>
                <c:pt idx="253">
                  <c:v>109.46167597005281</c:v>
                </c:pt>
                <c:pt idx="254">
                  <c:v>109.31362174460222</c:v>
                </c:pt>
                <c:pt idx="255">
                  <c:v>109.31362174460222</c:v>
                </c:pt>
                <c:pt idx="256">
                  <c:v>109.38731816824705</c:v>
                </c:pt>
                <c:pt idx="257">
                  <c:v>109.38731816824705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'[1]GRAF II.3.4'!$H$1</c:f>
              <c:strCache>
                <c:ptCount val="1"/>
                <c:pt idx="0">
                  <c:v>ATX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II.3.4'!$H$2:$H$259</c:f>
              <c:numCache>
                <c:ptCount val="258"/>
                <c:pt idx="0">
                  <c:v>100</c:v>
                </c:pt>
                <c:pt idx="1">
                  <c:v>102.23295230587308</c:v>
                </c:pt>
                <c:pt idx="2">
                  <c:v>102.23295230587308</c:v>
                </c:pt>
                <c:pt idx="3">
                  <c:v>102.11351990540007</c:v>
                </c:pt>
                <c:pt idx="4">
                  <c:v>102.02956247536459</c:v>
                </c:pt>
                <c:pt idx="5">
                  <c:v>104.86361844698462</c:v>
                </c:pt>
                <c:pt idx="6">
                  <c:v>103.7020102483248</c:v>
                </c:pt>
                <c:pt idx="7">
                  <c:v>104.52660622782814</c:v>
                </c:pt>
                <c:pt idx="8">
                  <c:v>106.52305873078438</c:v>
                </c:pt>
                <c:pt idx="9">
                  <c:v>105.9700433582972</c:v>
                </c:pt>
                <c:pt idx="10">
                  <c:v>106.5754828537643</c:v>
                </c:pt>
                <c:pt idx="11">
                  <c:v>106.38983050847459</c:v>
                </c:pt>
                <c:pt idx="12">
                  <c:v>104.36775719353565</c:v>
                </c:pt>
                <c:pt idx="13">
                  <c:v>102.73393772171858</c:v>
                </c:pt>
                <c:pt idx="14">
                  <c:v>101.73472605439495</c:v>
                </c:pt>
                <c:pt idx="15">
                  <c:v>100.76980685849428</c:v>
                </c:pt>
                <c:pt idx="16">
                  <c:v>100.34174221521481</c:v>
                </c:pt>
                <c:pt idx="17">
                  <c:v>99.2916830902641</c:v>
                </c:pt>
                <c:pt idx="18">
                  <c:v>97.48758376034688</c:v>
                </c:pt>
                <c:pt idx="19">
                  <c:v>98.28655892786757</c:v>
                </c:pt>
                <c:pt idx="20">
                  <c:v>100.16752069373275</c:v>
                </c:pt>
                <c:pt idx="21">
                  <c:v>101.03153330705558</c:v>
                </c:pt>
                <c:pt idx="22">
                  <c:v>100.04572329523059</c:v>
                </c:pt>
                <c:pt idx="23">
                  <c:v>97.55025620811982</c:v>
                </c:pt>
                <c:pt idx="24">
                  <c:v>94.31178557351203</c:v>
                </c:pt>
                <c:pt idx="25">
                  <c:v>94.89909341742215</c:v>
                </c:pt>
                <c:pt idx="26">
                  <c:v>95.1710681907765</c:v>
                </c:pt>
                <c:pt idx="27">
                  <c:v>96.63815530153725</c:v>
                </c:pt>
                <c:pt idx="28">
                  <c:v>97.3358297201419</c:v>
                </c:pt>
                <c:pt idx="29">
                  <c:v>96.55380370516359</c:v>
                </c:pt>
                <c:pt idx="30">
                  <c:v>97.05163579030351</c:v>
                </c:pt>
                <c:pt idx="31">
                  <c:v>98.89357508868743</c:v>
                </c:pt>
                <c:pt idx="32">
                  <c:v>99.95979503350414</c:v>
                </c:pt>
                <c:pt idx="33">
                  <c:v>100.9854158454868</c:v>
                </c:pt>
                <c:pt idx="34">
                  <c:v>101.42648797792668</c:v>
                </c:pt>
                <c:pt idx="35">
                  <c:v>101.19944816712652</c:v>
                </c:pt>
                <c:pt idx="36">
                  <c:v>98.61450532124556</c:v>
                </c:pt>
                <c:pt idx="37">
                  <c:v>98.4702404414663</c:v>
                </c:pt>
                <c:pt idx="38">
                  <c:v>96.19944816712652</c:v>
                </c:pt>
                <c:pt idx="39">
                  <c:v>96.1351990540008</c:v>
                </c:pt>
                <c:pt idx="40">
                  <c:v>96.71304690579426</c:v>
                </c:pt>
                <c:pt idx="41">
                  <c:v>97.3949546708711</c:v>
                </c:pt>
                <c:pt idx="42">
                  <c:v>96.84588096176586</c:v>
                </c:pt>
                <c:pt idx="43">
                  <c:v>94.97595585337012</c:v>
                </c:pt>
                <c:pt idx="44">
                  <c:v>96.7985810011825</c:v>
                </c:pt>
                <c:pt idx="45">
                  <c:v>98.23610563657864</c:v>
                </c:pt>
                <c:pt idx="46">
                  <c:v>97.9992116673236</c:v>
                </c:pt>
                <c:pt idx="47">
                  <c:v>99.22625147812376</c:v>
                </c:pt>
                <c:pt idx="48">
                  <c:v>99.26369728025227</c:v>
                </c:pt>
                <c:pt idx="49">
                  <c:v>100.05478912100907</c:v>
                </c:pt>
                <c:pt idx="50">
                  <c:v>100.38431217973984</c:v>
                </c:pt>
                <c:pt idx="51">
                  <c:v>101.73314938904217</c:v>
                </c:pt>
                <c:pt idx="52">
                  <c:v>102.85731178557351</c:v>
                </c:pt>
                <c:pt idx="53">
                  <c:v>101.83799763500197</c:v>
                </c:pt>
                <c:pt idx="54">
                  <c:v>101.61608198659835</c:v>
                </c:pt>
                <c:pt idx="55">
                  <c:v>100.94836420969648</c:v>
                </c:pt>
                <c:pt idx="56">
                  <c:v>101.91210090658258</c:v>
                </c:pt>
                <c:pt idx="57">
                  <c:v>101.88214426487978</c:v>
                </c:pt>
                <c:pt idx="58">
                  <c:v>103.62081198265669</c:v>
                </c:pt>
                <c:pt idx="59">
                  <c:v>103.67836026803312</c:v>
                </c:pt>
                <c:pt idx="60">
                  <c:v>104.4560504532913</c:v>
                </c:pt>
                <c:pt idx="61">
                  <c:v>103.91288923925896</c:v>
                </c:pt>
                <c:pt idx="62">
                  <c:v>103.82341348048875</c:v>
                </c:pt>
                <c:pt idx="63">
                  <c:v>104.78123768230193</c:v>
                </c:pt>
                <c:pt idx="64">
                  <c:v>106.75561687031927</c:v>
                </c:pt>
                <c:pt idx="65">
                  <c:v>107.79385100512415</c:v>
                </c:pt>
                <c:pt idx="66">
                  <c:v>107.25817895151752</c:v>
                </c:pt>
                <c:pt idx="67">
                  <c:v>109.02010248324794</c:v>
                </c:pt>
                <c:pt idx="68">
                  <c:v>109.83129680725266</c:v>
                </c:pt>
                <c:pt idx="69">
                  <c:v>108.51044540796215</c:v>
                </c:pt>
                <c:pt idx="70">
                  <c:v>110.18210484824597</c:v>
                </c:pt>
                <c:pt idx="71">
                  <c:v>109.99369333858888</c:v>
                </c:pt>
                <c:pt idx="72">
                  <c:v>107.72881355932202</c:v>
                </c:pt>
                <c:pt idx="73">
                  <c:v>107.4324004729996</c:v>
                </c:pt>
                <c:pt idx="74">
                  <c:v>108.45053212455656</c:v>
                </c:pt>
                <c:pt idx="75">
                  <c:v>108.19156484036263</c:v>
                </c:pt>
                <c:pt idx="76">
                  <c:v>106.46826960977532</c:v>
                </c:pt>
                <c:pt idx="77">
                  <c:v>107.64800945999214</c:v>
                </c:pt>
                <c:pt idx="78">
                  <c:v>108.71659440283798</c:v>
                </c:pt>
                <c:pt idx="79">
                  <c:v>106.46353961371699</c:v>
                </c:pt>
                <c:pt idx="80">
                  <c:v>103.69767441860465</c:v>
                </c:pt>
                <c:pt idx="81">
                  <c:v>104.21363815530154</c:v>
                </c:pt>
                <c:pt idx="82">
                  <c:v>104.46669294442255</c:v>
                </c:pt>
                <c:pt idx="83">
                  <c:v>105.10760741032716</c:v>
                </c:pt>
                <c:pt idx="84">
                  <c:v>100.86283011430824</c:v>
                </c:pt>
                <c:pt idx="85">
                  <c:v>97.6791486007095</c:v>
                </c:pt>
                <c:pt idx="86">
                  <c:v>94.26369728025226</c:v>
                </c:pt>
                <c:pt idx="87">
                  <c:v>91.12219156484036</c:v>
                </c:pt>
                <c:pt idx="88">
                  <c:v>99.41426882144265</c:v>
                </c:pt>
                <c:pt idx="89">
                  <c:v>98.01261332282223</c:v>
                </c:pt>
                <c:pt idx="90">
                  <c:v>100.72093023255815</c:v>
                </c:pt>
                <c:pt idx="91">
                  <c:v>100.72093023255815</c:v>
                </c:pt>
                <c:pt idx="92">
                  <c:v>97.74931020890816</c:v>
                </c:pt>
                <c:pt idx="93">
                  <c:v>96.76271186440678</c:v>
                </c:pt>
                <c:pt idx="94">
                  <c:v>98.61332282223098</c:v>
                </c:pt>
                <c:pt idx="95">
                  <c:v>96.4324004729996</c:v>
                </c:pt>
                <c:pt idx="96">
                  <c:v>93.99605833661805</c:v>
                </c:pt>
                <c:pt idx="97">
                  <c:v>94.51359873866771</c:v>
                </c:pt>
                <c:pt idx="98">
                  <c:v>94.51359873866771</c:v>
                </c:pt>
                <c:pt idx="99">
                  <c:v>90.39692550256207</c:v>
                </c:pt>
                <c:pt idx="100">
                  <c:v>92.20654316121404</c:v>
                </c:pt>
                <c:pt idx="101">
                  <c:v>95.48048876625937</c:v>
                </c:pt>
                <c:pt idx="102">
                  <c:v>95.79306267244777</c:v>
                </c:pt>
                <c:pt idx="103">
                  <c:v>95.49191959006701</c:v>
                </c:pt>
                <c:pt idx="104">
                  <c:v>93.80961765865194</c:v>
                </c:pt>
                <c:pt idx="105">
                  <c:v>93.21245565628696</c:v>
                </c:pt>
                <c:pt idx="106">
                  <c:v>89.37169885691762</c:v>
                </c:pt>
                <c:pt idx="107">
                  <c:v>88.1044540796216</c:v>
                </c:pt>
                <c:pt idx="108">
                  <c:v>87.38037051635791</c:v>
                </c:pt>
                <c:pt idx="109">
                  <c:v>89.46511627906976</c:v>
                </c:pt>
                <c:pt idx="110">
                  <c:v>92.18407567993694</c:v>
                </c:pt>
                <c:pt idx="111">
                  <c:v>93.14584154513204</c:v>
                </c:pt>
                <c:pt idx="112">
                  <c:v>94.82735514387072</c:v>
                </c:pt>
                <c:pt idx="113">
                  <c:v>95.69176192353173</c:v>
                </c:pt>
                <c:pt idx="114">
                  <c:v>95.02364998029168</c:v>
                </c:pt>
                <c:pt idx="115">
                  <c:v>94.5959795033504</c:v>
                </c:pt>
                <c:pt idx="116">
                  <c:v>95.70595191170673</c:v>
                </c:pt>
                <c:pt idx="117">
                  <c:v>96.49901458415451</c:v>
                </c:pt>
                <c:pt idx="118">
                  <c:v>96.48955459203783</c:v>
                </c:pt>
                <c:pt idx="119">
                  <c:v>95.64603862830114</c:v>
                </c:pt>
                <c:pt idx="120">
                  <c:v>93.61805281828933</c:v>
                </c:pt>
                <c:pt idx="121">
                  <c:v>92.7098935750887</c:v>
                </c:pt>
                <c:pt idx="122">
                  <c:v>94.1864406779661</c:v>
                </c:pt>
                <c:pt idx="123">
                  <c:v>91.19590067008278</c:v>
                </c:pt>
                <c:pt idx="124">
                  <c:v>89.82262514781239</c:v>
                </c:pt>
                <c:pt idx="125">
                  <c:v>87.79936933385888</c:v>
                </c:pt>
                <c:pt idx="126">
                  <c:v>88.04690579424516</c:v>
                </c:pt>
                <c:pt idx="127">
                  <c:v>87.64800945999211</c:v>
                </c:pt>
                <c:pt idx="128">
                  <c:v>88.63657863618447</c:v>
                </c:pt>
                <c:pt idx="129">
                  <c:v>90.39258967284195</c:v>
                </c:pt>
                <c:pt idx="130">
                  <c:v>91.90185258178953</c:v>
                </c:pt>
                <c:pt idx="131">
                  <c:v>91.97713835238471</c:v>
                </c:pt>
                <c:pt idx="132">
                  <c:v>91.93929838391801</c:v>
                </c:pt>
                <c:pt idx="133">
                  <c:v>93.98344501379583</c:v>
                </c:pt>
                <c:pt idx="134">
                  <c:v>94.30035474970437</c:v>
                </c:pt>
                <c:pt idx="135">
                  <c:v>93.48600709499408</c:v>
                </c:pt>
                <c:pt idx="136">
                  <c:v>91.68269609775325</c:v>
                </c:pt>
                <c:pt idx="137">
                  <c:v>90.80331099724083</c:v>
                </c:pt>
                <c:pt idx="138">
                  <c:v>91.09617658651952</c:v>
                </c:pt>
                <c:pt idx="139">
                  <c:v>92.19944816712652</c:v>
                </c:pt>
                <c:pt idx="140">
                  <c:v>95.1198265668112</c:v>
                </c:pt>
                <c:pt idx="141">
                  <c:v>94.71541190382341</c:v>
                </c:pt>
                <c:pt idx="142">
                  <c:v>96.84430429641309</c:v>
                </c:pt>
                <c:pt idx="143">
                  <c:v>97.88293259755618</c:v>
                </c:pt>
                <c:pt idx="144">
                  <c:v>97.7540402049665</c:v>
                </c:pt>
                <c:pt idx="145">
                  <c:v>98.80055183287348</c:v>
                </c:pt>
                <c:pt idx="146">
                  <c:v>97.90540007883327</c:v>
                </c:pt>
                <c:pt idx="147">
                  <c:v>99.82301931415059</c:v>
                </c:pt>
                <c:pt idx="148">
                  <c:v>100.3433188805676</c:v>
                </c:pt>
                <c:pt idx="149">
                  <c:v>100.81198265668112</c:v>
                </c:pt>
                <c:pt idx="150">
                  <c:v>100.13046905794245</c:v>
                </c:pt>
                <c:pt idx="151">
                  <c:v>98.46669294442253</c:v>
                </c:pt>
                <c:pt idx="152">
                  <c:v>98.46669294442253</c:v>
                </c:pt>
                <c:pt idx="153">
                  <c:v>99.63579030350809</c:v>
                </c:pt>
                <c:pt idx="154">
                  <c:v>97.96649586125345</c:v>
                </c:pt>
                <c:pt idx="155">
                  <c:v>96.1198265668112</c:v>
                </c:pt>
                <c:pt idx="156">
                  <c:v>94.65628695309421</c:v>
                </c:pt>
                <c:pt idx="157">
                  <c:v>95.25975561687031</c:v>
                </c:pt>
                <c:pt idx="158">
                  <c:v>95.7536460386283</c:v>
                </c:pt>
                <c:pt idx="159">
                  <c:v>98.36696886085929</c:v>
                </c:pt>
                <c:pt idx="160">
                  <c:v>97.7536460386283</c:v>
                </c:pt>
                <c:pt idx="161">
                  <c:v>96.66968860859284</c:v>
                </c:pt>
                <c:pt idx="162">
                  <c:v>96.2609381158849</c:v>
                </c:pt>
                <c:pt idx="163">
                  <c:v>96.73039022467482</c:v>
                </c:pt>
                <c:pt idx="164">
                  <c:v>95.13835238470634</c:v>
                </c:pt>
                <c:pt idx="165">
                  <c:v>94.13322822230981</c:v>
                </c:pt>
                <c:pt idx="166">
                  <c:v>94.56286953094205</c:v>
                </c:pt>
                <c:pt idx="167">
                  <c:v>95.14111154907371</c:v>
                </c:pt>
                <c:pt idx="168">
                  <c:v>95.32479306267244</c:v>
                </c:pt>
                <c:pt idx="169">
                  <c:v>94.67954276704769</c:v>
                </c:pt>
                <c:pt idx="170">
                  <c:v>97.01576665352779</c:v>
                </c:pt>
                <c:pt idx="171">
                  <c:v>97.17855735120222</c:v>
                </c:pt>
                <c:pt idx="172">
                  <c:v>97.59519117067401</c:v>
                </c:pt>
                <c:pt idx="173">
                  <c:v>98.42294048088293</c:v>
                </c:pt>
                <c:pt idx="174">
                  <c:v>97.12849822625148</c:v>
                </c:pt>
                <c:pt idx="175">
                  <c:v>97.72566022861649</c:v>
                </c:pt>
                <c:pt idx="176">
                  <c:v>98.59795033504139</c:v>
                </c:pt>
                <c:pt idx="177">
                  <c:v>98.03981080015767</c:v>
                </c:pt>
                <c:pt idx="178">
                  <c:v>99.15333070555774</c:v>
                </c:pt>
                <c:pt idx="179">
                  <c:v>98.99329917225069</c:v>
                </c:pt>
                <c:pt idx="180">
                  <c:v>98.97319668900275</c:v>
                </c:pt>
                <c:pt idx="181">
                  <c:v>98.95270003941663</c:v>
                </c:pt>
                <c:pt idx="182">
                  <c:v>98.57942451714624</c:v>
                </c:pt>
                <c:pt idx="183">
                  <c:v>99.22191564840364</c:v>
                </c:pt>
                <c:pt idx="184">
                  <c:v>99.80685849428458</c:v>
                </c:pt>
                <c:pt idx="185">
                  <c:v>98.94678754434372</c:v>
                </c:pt>
                <c:pt idx="186">
                  <c:v>98.40204966495861</c:v>
                </c:pt>
                <c:pt idx="187">
                  <c:v>99.8569176192353</c:v>
                </c:pt>
                <c:pt idx="188">
                  <c:v>99.7008277493102</c:v>
                </c:pt>
                <c:pt idx="189">
                  <c:v>99.64367363027198</c:v>
                </c:pt>
                <c:pt idx="190">
                  <c:v>100.04927079227434</c:v>
                </c:pt>
                <c:pt idx="191">
                  <c:v>100.18249901458415</c:v>
                </c:pt>
                <c:pt idx="192">
                  <c:v>101.00275916436736</c:v>
                </c:pt>
                <c:pt idx="193">
                  <c:v>100.48167126527395</c:v>
                </c:pt>
                <c:pt idx="194">
                  <c:v>101.7603468663776</c:v>
                </c:pt>
                <c:pt idx="195">
                  <c:v>103.4032321639732</c:v>
                </c:pt>
                <c:pt idx="196">
                  <c:v>103.9176192353173</c:v>
                </c:pt>
                <c:pt idx="197">
                  <c:v>104.2696097753252</c:v>
                </c:pt>
                <c:pt idx="198">
                  <c:v>105.12376823019314</c:v>
                </c:pt>
                <c:pt idx="199">
                  <c:v>104.32597556168703</c:v>
                </c:pt>
                <c:pt idx="200">
                  <c:v>106.01497832085141</c:v>
                </c:pt>
                <c:pt idx="201">
                  <c:v>105.78793851005123</c:v>
                </c:pt>
                <c:pt idx="202">
                  <c:v>105.27631060307449</c:v>
                </c:pt>
                <c:pt idx="203">
                  <c:v>105.98029168309027</c:v>
                </c:pt>
                <c:pt idx="204">
                  <c:v>105.52108789909343</c:v>
                </c:pt>
                <c:pt idx="205">
                  <c:v>105.6346078044935</c:v>
                </c:pt>
                <c:pt idx="206">
                  <c:v>106.10090658257785</c:v>
                </c:pt>
                <c:pt idx="207">
                  <c:v>106.37682301931414</c:v>
                </c:pt>
                <c:pt idx="208">
                  <c:v>107.23965313362238</c:v>
                </c:pt>
                <c:pt idx="209">
                  <c:v>106.47812376823018</c:v>
                </c:pt>
                <c:pt idx="210">
                  <c:v>106.40835632636974</c:v>
                </c:pt>
                <c:pt idx="211">
                  <c:v>105.16633819471816</c:v>
                </c:pt>
                <c:pt idx="212">
                  <c:v>105.16633819471816</c:v>
                </c:pt>
                <c:pt idx="213">
                  <c:v>106.39653133622389</c:v>
                </c:pt>
                <c:pt idx="214">
                  <c:v>106.39653133622389</c:v>
                </c:pt>
                <c:pt idx="215">
                  <c:v>105.37169885691762</c:v>
                </c:pt>
                <c:pt idx="216">
                  <c:v>107.26487977926683</c:v>
                </c:pt>
                <c:pt idx="217">
                  <c:v>107.2089081592432</c:v>
                </c:pt>
                <c:pt idx="218">
                  <c:v>107.14820654316122</c:v>
                </c:pt>
                <c:pt idx="219">
                  <c:v>107.75128104059914</c:v>
                </c:pt>
                <c:pt idx="220">
                  <c:v>107.06148994875836</c:v>
                </c:pt>
                <c:pt idx="221">
                  <c:v>104.71620023649982</c:v>
                </c:pt>
                <c:pt idx="222">
                  <c:v>105.48679542767047</c:v>
                </c:pt>
                <c:pt idx="223">
                  <c:v>106.69491525423729</c:v>
                </c:pt>
                <c:pt idx="224">
                  <c:v>104.92786756011037</c:v>
                </c:pt>
                <c:pt idx="225">
                  <c:v>105.58297201418998</c:v>
                </c:pt>
                <c:pt idx="226">
                  <c:v>107.50532124556563</c:v>
                </c:pt>
                <c:pt idx="227">
                  <c:v>107.7020102483248</c:v>
                </c:pt>
                <c:pt idx="228">
                  <c:v>107.37564052029956</c:v>
                </c:pt>
                <c:pt idx="229">
                  <c:v>104.70949940875049</c:v>
                </c:pt>
                <c:pt idx="230">
                  <c:v>105.11509657075287</c:v>
                </c:pt>
                <c:pt idx="231">
                  <c:v>105.79700433582973</c:v>
                </c:pt>
                <c:pt idx="232">
                  <c:v>105.69136775719352</c:v>
                </c:pt>
                <c:pt idx="233">
                  <c:v>104.04611746156877</c:v>
                </c:pt>
                <c:pt idx="234">
                  <c:v>102.77887268427277</c:v>
                </c:pt>
                <c:pt idx="235">
                  <c:v>106.62751281040599</c:v>
                </c:pt>
                <c:pt idx="236">
                  <c:v>108.98068584942845</c:v>
                </c:pt>
                <c:pt idx="237">
                  <c:v>108.59637366968862</c:v>
                </c:pt>
                <c:pt idx="238">
                  <c:v>108.93062672447773</c:v>
                </c:pt>
                <c:pt idx="239">
                  <c:v>110.18722901064248</c:v>
                </c:pt>
                <c:pt idx="240">
                  <c:v>110.18722901064248</c:v>
                </c:pt>
                <c:pt idx="241">
                  <c:v>111.81828931809224</c:v>
                </c:pt>
                <c:pt idx="242">
                  <c:v>111.54867954276703</c:v>
                </c:pt>
                <c:pt idx="243">
                  <c:v>111.85928261726448</c:v>
                </c:pt>
                <c:pt idx="244">
                  <c:v>111.28340559716202</c:v>
                </c:pt>
                <c:pt idx="245">
                  <c:v>110.98935750886876</c:v>
                </c:pt>
                <c:pt idx="246">
                  <c:v>110.90461174615689</c:v>
                </c:pt>
                <c:pt idx="247">
                  <c:v>111.26685061095782</c:v>
                </c:pt>
                <c:pt idx="248">
                  <c:v>112.55853370122193</c:v>
                </c:pt>
                <c:pt idx="249">
                  <c:v>114.09341742215216</c:v>
                </c:pt>
                <c:pt idx="250">
                  <c:v>114.75916436736301</c:v>
                </c:pt>
                <c:pt idx="251">
                  <c:v>113.71265273945606</c:v>
                </c:pt>
                <c:pt idx="252">
                  <c:v>113.71265273945606</c:v>
                </c:pt>
                <c:pt idx="253">
                  <c:v>113.48285376428852</c:v>
                </c:pt>
                <c:pt idx="254">
                  <c:v>114.61450532124557</c:v>
                </c:pt>
                <c:pt idx="255">
                  <c:v>115.94915254237289</c:v>
                </c:pt>
                <c:pt idx="256">
                  <c:v>114.4844304296413</c:v>
                </c:pt>
                <c:pt idx="257">
                  <c:v>114.4844304296413</c:v>
                </c:pt>
              </c:numCache>
            </c:numRef>
          </c:val>
          <c:smooth val="0"/>
        </c:ser>
        <c:marker val="1"/>
        <c:axId val="42803513"/>
        <c:axId val="49687298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687298"/>
        <c:crossesAt val="100"/>
        <c:auto val="1"/>
        <c:lblOffset val="100"/>
        <c:tickLblSkip val="1"/>
        <c:noMultiLvlLbl val="0"/>
      </c:catAx>
      <c:valAx>
        <c:axId val="49687298"/>
        <c:scaling>
          <c:orientation val="minMax"/>
          <c:max val="120"/>
          <c:min val="8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35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6"/>
          <c:w val="0.89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85"/>
          <c:w val="0.96375"/>
          <c:h val="0.7985"/>
        </c:manualLayout>
      </c:layout>
      <c:lineChart>
        <c:grouping val="standard"/>
        <c:varyColors val="0"/>
        <c:ser>
          <c:idx val="2"/>
          <c:order val="0"/>
          <c:tx>
            <c:strRef>
              <c:f>'[1]GRAF II.3.4'!$C$1</c:f>
              <c:strCache>
                <c:ptCount val="1"/>
                <c:pt idx="0">
                  <c:v>PX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II.3.4'!$C$2:$C$259</c:f>
              <c:numCache>
                <c:ptCount val="258"/>
                <c:pt idx="0">
                  <c:v>100</c:v>
                </c:pt>
                <c:pt idx="1">
                  <c:v>101.5187637969095</c:v>
                </c:pt>
                <c:pt idx="2">
                  <c:v>102.13686534216335</c:v>
                </c:pt>
                <c:pt idx="3">
                  <c:v>101.78366445916116</c:v>
                </c:pt>
                <c:pt idx="4">
                  <c:v>102.18101545253863</c:v>
                </c:pt>
                <c:pt idx="5">
                  <c:v>104.42384105960265</c:v>
                </c:pt>
                <c:pt idx="6">
                  <c:v>103.89403973509931</c:v>
                </c:pt>
                <c:pt idx="7">
                  <c:v>104.60044150110375</c:v>
                </c:pt>
                <c:pt idx="8">
                  <c:v>105.87196467991168</c:v>
                </c:pt>
                <c:pt idx="9">
                  <c:v>104.6887417218543</c:v>
                </c:pt>
                <c:pt idx="10">
                  <c:v>106.68432671081678</c:v>
                </c:pt>
                <c:pt idx="11">
                  <c:v>106.83443708609272</c:v>
                </c:pt>
                <c:pt idx="12">
                  <c:v>107.75275938189846</c:v>
                </c:pt>
                <c:pt idx="13">
                  <c:v>107.39072847682121</c:v>
                </c:pt>
                <c:pt idx="14">
                  <c:v>104.49448123620311</c:v>
                </c:pt>
                <c:pt idx="15">
                  <c:v>105.49227373068433</c:v>
                </c:pt>
                <c:pt idx="16">
                  <c:v>104.476821192053</c:v>
                </c:pt>
                <c:pt idx="17">
                  <c:v>104.64459161147902</c:v>
                </c:pt>
                <c:pt idx="18">
                  <c:v>104.75938189845475</c:v>
                </c:pt>
                <c:pt idx="19">
                  <c:v>103.9028697571744</c:v>
                </c:pt>
                <c:pt idx="20">
                  <c:v>104.9448123620309</c:v>
                </c:pt>
                <c:pt idx="21">
                  <c:v>103.89403973509931</c:v>
                </c:pt>
                <c:pt idx="22">
                  <c:v>103.68211920529802</c:v>
                </c:pt>
                <c:pt idx="23">
                  <c:v>100.2384105960265</c:v>
                </c:pt>
                <c:pt idx="24">
                  <c:v>96.62693156732891</c:v>
                </c:pt>
                <c:pt idx="25">
                  <c:v>96.49448123620309</c:v>
                </c:pt>
                <c:pt idx="26">
                  <c:v>98.15452538631347</c:v>
                </c:pt>
                <c:pt idx="27">
                  <c:v>99.99116997792495</c:v>
                </c:pt>
                <c:pt idx="28">
                  <c:v>99.0728476821192</c:v>
                </c:pt>
                <c:pt idx="29">
                  <c:v>98.31346578366447</c:v>
                </c:pt>
                <c:pt idx="30">
                  <c:v>99.77041942604858</c:v>
                </c:pt>
                <c:pt idx="31">
                  <c:v>100.73289183222957</c:v>
                </c:pt>
                <c:pt idx="32">
                  <c:v>101.76600441501105</c:v>
                </c:pt>
                <c:pt idx="33">
                  <c:v>100.79470198675497</c:v>
                </c:pt>
                <c:pt idx="34">
                  <c:v>101.54525386313466</c:v>
                </c:pt>
                <c:pt idx="35">
                  <c:v>101.9514348785872</c:v>
                </c:pt>
                <c:pt idx="36">
                  <c:v>100.962472406181</c:v>
                </c:pt>
                <c:pt idx="37">
                  <c:v>100.48565121412803</c:v>
                </c:pt>
                <c:pt idx="38">
                  <c:v>99.42604856512142</c:v>
                </c:pt>
                <c:pt idx="39">
                  <c:v>100.54746136865343</c:v>
                </c:pt>
                <c:pt idx="40">
                  <c:v>101.36865342163355</c:v>
                </c:pt>
                <c:pt idx="41">
                  <c:v>101.28918322295806</c:v>
                </c:pt>
                <c:pt idx="42">
                  <c:v>101.46578366445915</c:v>
                </c:pt>
                <c:pt idx="43">
                  <c:v>101.280353200883</c:v>
                </c:pt>
                <c:pt idx="44">
                  <c:v>102.1456953642384</c:v>
                </c:pt>
                <c:pt idx="45">
                  <c:v>103.37306843267109</c:v>
                </c:pt>
                <c:pt idx="46">
                  <c:v>103.46136865342163</c:v>
                </c:pt>
                <c:pt idx="47">
                  <c:v>103.9646799116998</c:v>
                </c:pt>
                <c:pt idx="48">
                  <c:v>103.9205298013245</c:v>
                </c:pt>
                <c:pt idx="49">
                  <c:v>104.98896247240619</c:v>
                </c:pt>
                <c:pt idx="50">
                  <c:v>104.78587196467993</c:v>
                </c:pt>
                <c:pt idx="51">
                  <c:v>106.1280353200883</c:v>
                </c:pt>
                <c:pt idx="52">
                  <c:v>107.55849889624723</c:v>
                </c:pt>
                <c:pt idx="53">
                  <c:v>106.71081677704196</c:v>
                </c:pt>
                <c:pt idx="54">
                  <c:v>104.98013245033113</c:v>
                </c:pt>
                <c:pt idx="55">
                  <c:v>104.64459161147902</c:v>
                </c:pt>
                <c:pt idx="56">
                  <c:v>104.83002207505518</c:v>
                </c:pt>
                <c:pt idx="57">
                  <c:v>104.53863134657837</c:v>
                </c:pt>
                <c:pt idx="58">
                  <c:v>105.68653421633556</c:v>
                </c:pt>
                <c:pt idx="59">
                  <c:v>106.90507726269315</c:v>
                </c:pt>
                <c:pt idx="60">
                  <c:v>106.34878587196468</c:v>
                </c:pt>
                <c:pt idx="61">
                  <c:v>107.09050772626931</c:v>
                </c:pt>
                <c:pt idx="62">
                  <c:v>105.67770419426049</c:v>
                </c:pt>
                <c:pt idx="63">
                  <c:v>107.97350993377484</c:v>
                </c:pt>
                <c:pt idx="64">
                  <c:v>108.3796909492274</c:v>
                </c:pt>
                <c:pt idx="65">
                  <c:v>109.14790286975717</c:v>
                </c:pt>
                <c:pt idx="66">
                  <c:v>109.77483443708608</c:v>
                </c:pt>
                <c:pt idx="67">
                  <c:v>107.70860927152317</c:v>
                </c:pt>
                <c:pt idx="68">
                  <c:v>108.98896247240617</c:v>
                </c:pt>
                <c:pt idx="69">
                  <c:v>110.15452538631348</c:v>
                </c:pt>
                <c:pt idx="70">
                  <c:v>110.81677704194261</c:v>
                </c:pt>
                <c:pt idx="71">
                  <c:v>114.22516556291389</c:v>
                </c:pt>
                <c:pt idx="72">
                  <c:v>115.16114790286976</c:v>
                </c:pt>
                <c:pt idx="73">
                  <c:v>114.38410596026492</c:v>
                </c:pt>
                <c:pt idx="74">
                  <c:v>113.54525386313468</c:v>
                </c:pt>
                <c:pt idx="75">
                  <c:v>113.42163355408388</c:v>
                </c:pt>
                <c:pt idx="76">
                  <c:v>113.7306843267108</c:v>
                </c:pt>
                <c:pt idx="77">
                  <c:v>112.71523178807948</c:v>
                </c:pt>
                <c:pt idx="78">
                  <c:v>114.13686534216335</c:v>
                </c:pt>
                <c:pt idx="79">
                  <c:v>116.07947019867548</c:v>
                </c:pt>
                <c:pt idx="80">
                  <c:v>114.64900662251655</c:v>
                </c:pt>
                <c:pt idx="81">
                  <c:v>112.17660044150111</c:v>
                </c:pt>
                <c:pt idx="82">
                  <c:v>112.7505518763797</c:v>
                </c:pt>
                <c:pt idx="83">
                  <c:v>112.6710816777042</c:v>
                </c:pt>
                <c:pt idx="84">
                  <c:v>113.25386313465783</c:v>
                </c:pt>
                <c:pt idx="85">
                  <c:v>110.9139072847682</c:v>
                </c:pt>
                <c:pt idx="86">
                  <c:v>105.50110375275938</c:v>
                </c:pt>
                <c:pt idx="87">
                  <c:v>104.21192052980133</c:v>
                </c:pt>
                <c:pt idx="88">
                  <c:v>101.24503311258277</c:v>
                </c:pt>
                <c:pt idx="89">
                  <c:v>108.85651214128036</c:v>
                </c:pt>
                <c:pt idx="90">
                  <c:v>106.58719646799115</c:v>
                </c:pt>
                <c:pt idx="91">
                  <c:v>109.09492273730686</c:v>
                </c:pt>
                <c:pt idx="92">
                  <c:v>108.20309050772627</c:v>
                </c:pt>
                <c:pt idx="93">
                  <c:v>105.49227373068433</c:v>
                </c:pt>
                <c:pt idx="94">
                  <c:v>105.35099337748343</c:v>
                </c:pt>
                <c:pt idx="95">
                  <c:v>107.3289183222958</c:v>
                </c:pt>
                <c:pt idx="96">
                  <c:v>105.10375275938189</c:v>
                </c:pt>
                <c:pt idx="97">
                  <c:v>100.87417218543047</c:v>
                </c:pt>
                <c:pt idx="98">
                  <c:v>100.34437086092716</c:v>
                </c:pt>
                <c:pt idx="99">
                  <c:v>102.1280353200883</c:v>
                </c:pt>
                <c:pt idx="100">
                  <c:v>96.86534216335541</c:v>
                </c:pt>
                <c:pt idx="101">
                  <c:v>100.22075055187638</c:v>
                </c:pt>
                <c:pt idx="102">
                  <c:v>101.13024282560706</c:v>
                </c:pt>
                <c:pt idx="103">
                  <c:v>103.29359823399558</c:v>
                </c:pt>
                <c:pt idx="104">
                  <c:v>103.91169977924943</c:v>
                </c:pt>
                <c:pt idx="105">
                  <c:v>101.91611479028697</c:v>
                </c:pt>
                <c:pt idx="106">
                  <c:v>102.33995584988962</c:v>
                </c:pt>
                <c:pt idx="107">
                  <c:v>104.45916114790288</c:v>
                </c:pt>
                <c:pt idx="108">
                  <c:v>100.24724061810156</c:v>
                </c:pt>
                <c:pt idx="109">
                  <c:v>98.40176600441501</c:v>
                </c:pt>
                <c:pt idx="110">
                  <c:v>97.40397350993378</c:v>
                </c:pt>
                <c:pt idx="111">
                  <c:v>97.77483443708608</c:v>
                </c:pt>
                <c:pt idx="112">
                  <c:v>100.01766004415012</c:v>
                </c:pt>
                <c:pt idx="113">
                  <c:v>101.14790286975716</c:v>
                </c:pt>
                <c:pt idx="114">
                  <c:v>101.83664459161147</c:v>
                </c:pt>
                <c:pt idx="115">
                  <c:v>102.24282560706403</c:v>
                </c:pt>
                <c:pt idx="116">
                  <c:v>102.54304635761588</c:v>
                </c:pt>
                <c:pt idx="117">
                  <c:v>102.26048565121413</c:v>
                </c:pt>
                <c:pt idx="118">
                  <c:v>102.8609271523179</c:v>
                </c:pt>
                <c:pt idx="119">
                  <c:v>104.67108167770421</c:v>
                </c:pt>
                <c:pt idx="120">
                  <c:v>103.52317880794703</c:v>
                </c:pt>
                <c:pt idx="121">
                  <c:v>101.54525386313466</c:v>
                </c:pt>
                <c:pt idx="122">
                  <c:v>100.476821192053</c:v>
                </c:pt>
                <c:pt idx="123">
                  <c:v>99.83222958057394</c:v>
                </c:pt>
                <c:pt idx="124">
                  <c:v>100.15011037527594</c:v>
                </c:pt>
                <c:pt idx="125">
                  <c:v>98.33995584988962</c:v>
                </c:pt>
                <c:pt idx="126">
                  <c:v>97.47461368653423</c:v>
                </c:pt>
                <c:pt idx="127">
                  <c:v>97.1390728476821</c:v>
                </c:pt>
                <c:pt idx="128">
                  <c:v>98.80794701986756</c:v>
                </c:pt>
                <c:pt idx="129">
                  <c:v>98.67549668874173</c:v>
                </c:pt>
                <c:pt idx="130">
                  <c:v>100.73289183222957</c:v>
                </c:pt>
                <c:pt idx="131">
                  <c:v>101.35099337748343</c:v>
                </c:pt>
                <c:pt idx="132">
                  <c:v>101.43046357615894</c:v>
                </c:pt>
                <c:pt idx="133">
                  <c:v>103.51434878587196</c:v>
                </c:pt>
                <c:pt idx="134">
                  <c:v>103.73509933774834</c:v>
                </c:pt>
                <c:pt idx="135">
                  <c:v>103.74392935982341</c:v>
                </c:pt>
                <c:pt idx="136">
                  <c:v>101.81898454746137</c:v>
                </c:pt>
                <c:pt idx="137">
                  <c:v>101.32450331125828</c:v>
                </c:pt>
                <c:pt idx="138">
                  <c:v>100.89183222958056</c:v>
                </c:pt>
                <c:pt idx="139">
                  <c:v>102.45474613686534</c:v>
                </c:pt>
                <c:pt idx="140">
                  <c:v>103.29359823399558</c:v>
                </c:pt>
                <c:pt idx="141">
                  <c:v>102.99337748344372</c:v>
                </c:pt>
                <c:pt idx="142">
                  <c:v>103.77924944812362</c:v>
                </c:pt>
                <c:pt idx="143">
                  <c:v>105.02428256070641</c:v>
                </c:pt>
                <c:pt idx="144">
                  <c:v>104.53863134657837</c:v>
                </c:pt>
                <c:pt idx="145">
                  <c:v>105.20088300220752</c:v>
                </c:pt>
                <c:pt idx="146">
                  <c:v>103.71743929359822</c:v>
                </c:pt>
                <c:pt idx="147">
                  <c:v>105.10375275938189</c:v>
                </c:pt>
                <c:pt idx="148">
                  <c:v>105.05077262693156</c:v>
                </c:pt>
                <c:pt idx="149">
                  <c:v>106.48123620309052</c:v>
                </c:pt>
                <c:pt idx="150">
                  <c:v>105.70419426048565</c:v>
                </c:pt>
                <c:pt idx="151">
                  <c:v>105.88079470198674</c:v>
                </c:pt>
                <c:pt idx="152">
                  <c:v>105.91611479028697</c:v>
                </c:pt>
                <c:pt idx="153">
                  <c:v>105.280353200883</c:v>
                </c:pt>
                <c:pt idx="154">
                  <c:v>103.62913907284768</c:v>
                </c:pt>
                <c:pt idx="155">
                  <c:v>103.04635761589405</c:v>
                </c:pt>
                <c:pt idx="156">
                  <c:v>103.62030905077262</c:v>
                </c:pt>
                <c:pt idx="157">
                  <c:v>104.37086092715231</c:v>
                </c:pt>
                <c:pt idx="158">
                  <c:v>105.66887417218544</c:v>
                </c:pt>
                <c:pt idx="159">
                  <c:v>104.60044150110375</c:v>
                </c:pt>
                <c:pt idx="160">
                  <c:v>104.9271523178808</c:v>
                </c:pt>
                <c:pt idx="161">
                  <c:v>103.6026490066225</c:v>
                </c:pt>
                <c:pt idx="162">
                  <c:v>104.20309050772627</c:v>
                </c:pt>
                <c:pt idx="163">
                  <c:v>101.74834437086093</c:v>
                </c:pt>
                <c:pt idx="164">
                  <c:v>100.8476821192053</c:v>
                </c:pt>
                <c:pt idx="165">
                  <c:v>101.36865342163355</c:v>
                </c:pt>
                <c:pt idx="166">
                  <c:v>101.70419426048565</c:v>
                </c:pt>
                <c:pt idx="167">
                  <c:v>101.96026490066225</c:v>
                </c:pt>
                <c:pt idx="168">
                  <c:v>100.75938189845475</c:v>
                </c:pt>
                <c:pt idx="169">
                  <c:v>100.75938189845475</c:v>
                </c:pt>
                <c:pt idx="170">
                  <c:v>102.11920529801324</c:v>
                </c:pt>
                <c:pt idx="171">
                  <c:v>104.03532008830024</c:v>
                </c:pt>
                <c:pt idx="172">
                  <c:v>103.4083885209713</c:v>
                </c:pt>
                <c:pt idx="173">
                  <c:v>102.60485651214128</c:v>
                </c:pt>
                <c:pt idx="174">
                  <c:v>101.15673289183222</c:v>
                </c:pt>
                <c:pt idx="175">
                  <c:v>100.30022075055189</c:v>
                </c:pt>
                <c:pt idx="176">
                  <c:v>100.90949227373068</c:v>
                </c:pt>
                <c:pt idx="177">
                  <c:v>100.55629139072848</c:v>
                </c:pt>
                <c:pt idx="178">
                  <c:v>101.49227373068432</c:v>
                </c:pt>
                <c:pt idx="179">
                  <c:v>101.31567328918322</c:v>
                </c:pt>
                <c:pt idx="180">
                  <c:v>100.85651214128035</c:v>
                </c:pt>
                <c:pt idx="181">
                  <c:v>100.60927152317882</c:v>
                </c:pt>
                <c:pt idx="182">
                  <c:v>99.50551876379691</c:v>
                </c:pt>
                <c:pt idx="183">
                  <c:v>100.07947019867551</c:v>
                </c:pt>
                <c:pt idx="184">
                  <c:v>100.4503311258278</c:v>
                </c:pt>
                <c:pt idx="185">
                  <c:v>99.70860927152319</c:v>
                </c:pt>
                <c:pt idx="186">
                  <c:v>99.7262693156733</c:v>
                </c:pt>
                <c:pt idx="187">
                  <c:v>100.29139072847681</c:v>
                </c:pt>
                <c:pt idx="188">
                  <c:v>99.84988962472406</c:v>
                </c:pt>
                <c:pt idx="189">
                  <c:v>99.84988962472406</c:v>
                </c:pt>
                <c:pt idx="190">
                  <c:v>98.94922737306842</c:v>
                </c:pt>
                <c:pt idx="191">
                  <c:v>99.92052980132449</c:v>
                </c:pt>
                <c:pt idx="192">
                  <c:v>99.48785871964681</c:v>
                </c:pt>
                <c:pt idx="193">
                  <c:v>99.63796909492274</c:v>
                </c:pt>
                <c:pt idx="194">
                  <c:v>99.73509933774835</c:v>
                </c:pt>
                <c:pt idx="195">
                  <c:v>100.93598233995584</c:v>
                </c:pt>
                <c:pt idx="196">
                  <c:v>101.16556291390728</c:v>
                </c:pt>
                <c:pt idx="197">
                  <c:v>100.80353200883</c:v>
                </c:pt>
                <c:pt idx="198">
                  <c:v>101.67770419426047</c:v>
                </c:pt>
                <c:pt idx="199">
                  <c:v>100.66225165562915</c:v>
                </c:pt>
                <c:pt idx="200">
                  <c:v>101.71302428256071</c:v>
                </c:pt>
                <c:pt idx="201">
                  <c:v>100.86534216335541</c:v>
                </c:pt>
                <c:pt idx="202">
                  <c:v>100.8476821192053</c:v>
                </c:pt>
                <c:pt idx="203">
                  <c:v>100.0971302428256</c:v>
                </c:pt>
                <c:pt idx="204">
                  <c:v>100.35320088300222</c:v>
                </c:pt>
                <c:pt idx="205">
                  <c:v>99.92935982339957</c:v>
                </c:pt>
                <c:pt idx="206">
                  <c:v>100.66225165562915</c:v>
                </c:pt>
                <c:pt idx="207">
                  <c:v>100.49448123620309</c:v>
                </c:pt>
                <c:pt idx="208">
                  <c:v>102.26048565121413</c:v>
                </c:pt>
                <c:pt idx="209">
                  <c:v>101.94260485651215</c:v>
                </c:pt>
                <c:pt idx="210">
                  <c:v>102.77262693156734</c:v>
                </c:pt>
                <c:pt idx="211">
                  <c:v>102.07505518763797</c:v>
                </c:pt>
                <c:pt idx="212">
                  <c:v>102.20750551876378</c:v>
                </c:pt>
                <c:pt idx="213">
                  <c:v>102.49889624724062</c:v>
                </c:pt>
                <c:pt idx="214">
                  <c:v>103.16114790286974</c:v>
                </c:pt>
                <c:pt idx="215">
                  <c:v>103.62913907284768</c:v>
                </c:pt>
                <c:pt idx="216">
                  <c:v>102.97571743929362</c:v>
                </c:pt>
                <c:pt idx="217">
                  <c:v>102.79028697571744</c:v>
                </c:pt>
                <c:pt idx="218">
                  <c:v>103.48785871964681</c:v>
                </c:pt>
                <c:pt idx="219">
                  <c:v>102.19867549668875</c:v>
                </c:pt>
                <c:pt idx="220">
                  <c:v>100.71523178807946</c:v>
                </c:pt>
                <c:pt idx="221">
                  <c:v>102.03973509933775</c:v>
                </c:pt>
                <c:pt idx="222">
                  <c:v>101.28918322295806</c:v>
                </c:pt>
                <c:pt idx="223">
                  <c:v>100.97130242825607</c:v>
                </c:pt>
                <c:pt idx="224">
                  <c:v>101.62472406181016</c:v>
                </c:pt>
                <c:pt idx="225">
                  <c:v>101.62472406181016</c:v>
                </c:pt>
                <c:pt idx="226">
                  <c:v>101.28918322295806</c:v>
                </c:pt>
                <c:pt idx="227">
                  <c:v>100.79470198675497</c:v>
                </c:pt>
                <c:pt idx="228">
                  <c:v>99.0728476821192</c:v>
                </c:pt>
                <c:pt idx="229">
                  <c:v>99.38189845474614</c:v>
                </c:pt>
                <c:pt idx="230">
                  <c:v>99.97350993377484</c:v>
                </c:pt>
                <c:pt idx="231">
                  <c:v>99.47019867549669</c:v>
                </c:pt>
                <c:pt idx="232">
                  <c:v>98.80794701986756</c:v>
                </c:pt>
                <c:pt idx="233">
                  <c:v>97.76600441501104</c:v>
                </c:pt>
                <c:pt idx="234">
                  <c:v>101.41280353200884</c:v>
                </c:pt>
                <c:pt idx="235">
                  <c:v>102.93156732891833</c:v>
                </c:pt>
                <c:pt idx="236">
                  <c:v>102.9580573951435</c:v>
                </c:pt>
                <c:pt idx="237">
                  <c:v>103.75275938189846</c:v>
                </c:pt>
                <c:pt idx="238">
                  <c:v>103.7615894039735</c:v>
                </c:pt>
                <c:pt idx="239">
                  <c:v>102.94922737306844</c:v>
                </c:pt>
                <c:pt idx="240">
                  <c:v>103.23178807947019</c:v>
                </c:pt>
                <c:pt idx="241">
                  <c:v>104.29139072847681</c:v>
                </c:pt>
                <c:pt idx="242">
                  <c:v>105.7924944812362</c:v>
                </c:pt>
                <c:pt idx="243">
                  <c:v>104.9448123620309</c:v>
                </c:pt>
                <c:pt idx="244">
                  <c:v>105.29801324503312</c:v>
                </c:pt>
                <c:pt idx="245">
                  <c:v>105.95143487858721</c:v>
                </c:pt>
                <c:pt idx="246">
                  <c:v>104.87417218543047</c:v>
                </c:pt>
                <c:pt idx="247">
                  <c:v>105.90728476821192</c:v>
                </c:pt>
                <c:pt idx="248">
                  <c:v>107.19646799116998</c:v>
                </c:pt>
                <c:pt idx="249">
                  <c:v>108.05298013245033</c:v>
                </c:pt>
                <c:pt idx="250">
                  <c:v>108.0176600441501</c:v>
                </c:pt>
                <c:pt idx="251">
                  <c:v>107.39955849889624</c:v>
                </c:pt>
                <c:pt idx="252">
                  <c:v>107.39955849889624</c:v>
                </c:pt>
                <c:pt idx="253">
                  <c:v>107.71743929359825</c:v>
                </c:pt>
                <c:pt idx="254">
                  <c:v>109.04194260485652</c:v>
                </c:pt>
                <c:pt idx="255">
                  <c:v>109.04194260485652</c:v>
                </c:pt>
                <c:pt idx="256">
                  <c:v>108.15011037527593</c:v>
                </c:pt>
                <c:pt idx="257">
                  <c:v>108.15011037527593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'[1]GRAF II.3.4'!$G$1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II.3.4'!$G$2:$G$259</c:f>
              <c:numCache>
                <c:ptCount val="258"/>
                <c:pt idx="0">
                  <c:v>100</c:v>
                </c:pt>
                <c:pt idx="1">
                  <c:v>102.23474232402998</c:v>
                </c:pt>
                <c:pt idx="2">
                  <c:v>102.23474232402998</c:v>
                </c:pt>
                <c:pt idx="3">
                  <c:v>102.79638452687325</c:v>
                </c:pt>
                <c:pt idx="4">
                  <c:v>101.85239894498457</c:v>
                </c:pt>
                <c:pt idx="5">
                  <c:v>102.9466041053216</c:v>
                </c:pt>
                <c:pt idx="6">
                  <c:v>106.49645182190517</c:v>
                </c:pt>
                <c:pt idx="7">
                  <c:v>105.0916506390709</c:v>
                </c:pt>
                <c:pt idx="8">
                  <c:v>105.44278136720689</c:v>
                </c:pt>
                <c:pt idx="9">
                  <c:v>106.5843852336798</c:v>
                </c:pt>
                <c:pt idx="10">
                  <c:v>104.39866485914652</c:v>
                </c:pt>
                <c:pt idx="11">
                  <c:v>105.25007919108683</c:v>
                </c:pt>
                <c:pt idx="12">
                  <c:v>105.67068473506582</c:v>
                </c:pt>
                <c:pt idx="13">
                  <c:v>104.54178854518901</c:v>
                </c:pt>
                <c:pt idx="14">
                  <c:v>102.62288300079261</c:v>
                </c:pt>
                <c:pt idx="15">
                  <c:v>100.48984846791333</c:v>
                </c:pt>
                <c:pt idx="16">
                  <c:v>101.48011967477623</c:v>
                </c:pt>
                <c:pt idx="17">
                  <c:v>100.22948023283801</c:v>
                </c:pt>
                <c:pt idx="18">
                  <c:v>99.26856654161509</c:v>
                </c:pt>
                <c:pt idx="19">
                  <c:v>99.98882281000122</c:v>
                </c:pt>
                <c:pt idx="20">
                  <c:v>101.25077857708342</c:v>
                </c:pt>
                <c:pt idx="21">
                  <c:v>101.70621428574742</c:v>
                </c:pt>
                <c:pt idx="22">
                  <c:v>101.37502626175865</c:v>
                </c:pt>
                <c:pt idx="23">
                  <c:v>101.1588102460976</c:v>
                </c:pt>
                <c:pt idx="24">
                  <c:v>96.53785380328237</c:v>
                </c:pt>
                <c:pt idx="25">
                  <c:v>93.79907122652733</c:v>
                </c:pt>
                <c:pt idx="26">
                  <c:v>94.1486250896842</c:v>
                </c:pt>
                <c:pt idx="27">
                  <c:v>95.64534822512253</c:v>
                </c:pt>
                <c:pt idx="28">
                  <c:v>95.8182932106223</c:v>
                </c:pt>
                <c:pt idx="29">
                  <c:v>95.86624845733908</c:v>
                </c:pt>
                <c:pt idx="30">
                  <c:v>96.15833950552296</c:v>
                </c:pt>
                <c:pt idx="31">
                  <c:v>96.9245103718294</c:v>
                </c:pt>
                <c:pt idx="32">
                  <c:v>98.35820528648622</c:v>
                </c:pt>
                <c:pt idx="33">
                  <c:v>100.42770143638487</c:v>
                </c:pt>
                <c:pt idx="34">
                  <c:v>99.13221409930631</c:v>
                </c:pt>
                <c:pt idx="35">
                  <c:v>98.99414565687324</c:v>
                </c:pt>
                <c:pt idx="36">
                  <c:v>99.62683954053865</c:v>
                </c:pt>
                <c:pt idx="37">
                  <c:v>96.75420895408864</c:v>
                </c:pt>
                <c:pt idx="38">
                  <c:v>95.64924400918848</c:v>
                </c:pt>
                <c:pt idx="39">
                  <c:v>95.63931903549661</c:v>
                </c:pt>
                <c:pt idx="40">
                  <c:v>98.63666109043923</c:v>
                </c:pt>
                <c:pt idx="41">
                  <c:v>99.94230529311834</c:v>
                </c:pt>
                <c:pt idx="42">
                  <c:v>100.31954705017259</c:v>
                </c:pt>
                <c:pt idx="43">
                  <c:v>99.59660083564569</c:v>
                </c:pt>
                <c:pt idx="44">
                  <c:v>100.08422314123561</c:v>
                </c:pt>
                <c:pt idx="45">
                  <c:v>102.93078907714906</c:v>
                </c:pt>
                <c:pt idx="46">
                  <c:v>103.70614286303955</c:v>
                </c:pt>
                <c:pt idx="47">
                  <c:v>103.87505292932815</c:v>
                </c:pt>
                <c:pt idx="48">
                  <c:v>105.98656789308114</c:v>
                </c:pt>
                <c:pt idx="49">
                  <c:v>106.0360072480135</c:v>
                </c:pt>
                <c:pt idx="50">
                  <c:v>107.6451052024022</c:v>
                </c:pt>
                <c:pt idx="51">
                  <c:v>111.01588598709662</c:v>
                </c:pt>
                <c:pt idx="52">
                  <c:v>110.29103825891843</c:v>
                </c:pt>
                <c:pt idx="53">
                  <c:v>111.30816254880745</c:v>
                </c:pt>
                <c:pt idx="54">
                  <c:v>109.20318693687948</c:v>
                </c:pt>
                <c:pt idx="55">
                  <c:v>110.71795126281376</c:v>
                </c:pt>
                <c:pt idx="56">
                  <c:v>111.83511372211095</c:v>
                </c:pt>
                <c:pt idx="57">
                  <c:v>113.36003491364576</c:v>
                </c:pt>
                <c:pt idx="58">
                  <c:v>116.16643717097436</c:v>
                </c:pt>
                <c:pt idx="59">
                  <c:v>114.34701325540529</c:v>
                </c:pt>
                <c:pt idx="60">
                  <c:v>113.16237025067979</c:v>
                </c:pt>
                <c:pt idx="61">
                  <c:v>112.77631660109535</c:v>
                </c:pt>
                <c:pt idx="62">
                  <c:v>112.44693733399438</c:v>
                </c:pt>
                <c:pt idx="63">
                  <c:v>115.43653419918681</c:v>
                </c:pt>
                <c:pt idx="64">
                  <c:v>115.88872342112914</c:v>
                </c:pt>
                <c:pt idx="65">
                  <c:v>117.44379056079349</c:v>
                </c:pt>
                <c:pt idx="66">
                  <c:v>117.37134752851924</c:v>
                </c:pt>
                <c:pt idx="67">
                  <c:v>113.53738584541064</c:v>
                </c:pt>
                <c:pt idx="68">
                  <c:v>116.65897558502851</c:v>
                </c:pt>
                <c:pt idx="69">
                  <c:v>116.70233937195323</c:v>
                </c:pt>
                <c:pt idx="70">
                  <c:v>115.45392609233842</c:v>
                </c:pt>
                <c:pt idx="71">
                  <c:v>116.22955814851935</c:v>
                </c:pt>
                <c:pt idx="72">
                  <c:v>115.54580166656076</c:v>
                </c:pt>
                <c:pt idx="73">
                  <c:v>114.09508588580621</c:v>
                </c:pt>
                <c:pt idx="74">
                  <c:v>110.67653536792201</c:v>
                </c:pt>
                <c:pt idx="75">
                  <c:v>110.36941772405511</c:v>
                </c:pt>
                <c:pt idx="76">
                  <c:v>111.50401845488567</c:v>
                </c:pt>
                <c:pt idx="77">
                  <c:v>110.97164101091886</c:v>
                </c:pt>
                <c:pt idx="78">
                  <c:v>113.48595222006357</c:v>
                </c:pt>
                <c:pt idx="79">
                  <c:v>115.72523962550385</c:v>
                </c:pt>
                <c:pt idx="80">
                  <c:v>115.44344457806572</c:v>
                </c:pt>
                <c:pt idx="81">
                  <c:v>112.80131454885196</c:v>
                </c:pt>
                <c:pt idx="82">
                  <c:v>114.67351706283853</c:v>
                </c:pt>
                <c:pt idx="83">
                  <c:v>114.85494929219631</c:v>
                </c:pt>
                <c:pt idx="84">
                  <c:v>113.86106057155789</c:v>
                </c:pt>
                <c:pt idx="85">
                  <c:v>109.86124979535539</c:v>
                </c:pt>
                <c:pt idx="86">
                  <c:v>107.63295406638693</c:v>
                </c:pt>
                <c:pt idx="87">
                  <c:v>106.15241698617506</c:v>
                </c:pt>
                <c:pt idx="88">
                  <c:v>99.35946816982093</c:v>
                </c:pt>
                <c:pt idx="89">
                  <c:v>110.55214854810156</c:v>
                </c:pt>
                <c:pt idx="90">
                  <c:v>107.84958748748363</c:v>
                </c:pt>
                <c:pt idx="91">
                  <c:v>107.84958748748363</c:v>
                </c:pt>
                <c:pt idx="92">
                  <c:v>109.10198930792787</c:v>
                </c:pt>
                <c:pt idx="93">
                  <c:v>109.97265066828929</c:v>
                </c:pt>
                <c:pt idx="94">
                  <c:v>107.5693693050246</c:v>
                </c:pt>
                <c:pt idx="95">
                  <c:v>107.13429370594343</c:v>
                </c:pt>
                <c:pt idx="96">
                  <c:v>108.11130069562932</c:v>
                </c:pt>
                <c:pt idx="97">
                  <c:v>104.7933912661159</c:v>
                </c:pt>
                <c:pt idx="98">
                  <c:v>104.7933912661159</c:v>
                </c:pt>
                <c:pt idx="99">
                  <c:v>101.8679357028667</c:v>
                </c:pt>
                <c:pt idx="100">
                  <c:v>100.55426804014698</c:v>
                </c:pt>
                <c:pt idx="101">
                  <c:v>95.90840640633861</c:v>
                </c:pt>
                <c:pt idx="102">
                  <c:v>96.81839663441359</c:v>
                </c:pt>
                <c:pt idx="103">
                  <c:v>101.93383938331596</c:v>
                </c:pt>
                <c:pt idx="104">
                  <c:v>101.7470736400583</c:v>
                </c:pt>
                <c:pt idx="105">
                  <c:v>102.51208504682128</c:v>
                </c:pt>
                <c:pt idx="106">
                  <c:v>100.92450666155885</c:v>
                </c:pt>
                <c:pt idx="107">
                  <c:v>103.2025200157501</c:v>
                </c:pt>
                <c:pt idx="108">
                  <c:v>102.14277399304417</c:v>
                </c:pt>
                <c:pt idx="109">
                  <c:v>98.7346122326692</c:v>
                </c:pt>
                <c:pt idx="110">
                  <c:v>98.28738549757279</c:v>
                </c:pt>
                <c:pt idx="111">
                  <c:v>97.97150233955746</c:v>
                </c:pt>
                <c:pt idx="112">
                  <c:v>97.00071005302439</c:v>
                </c:pt>
                <c:pt idx="113">
                  <c:v>97.87420049467181</c:v>
                </c:pt>
                <c:pt idx="114">
                  <c:v>98.68132347205261</c:v>
                </c:pt>
                <c:pt idx="115">
                  <c:v>99.58672224033556</c:v>
                </c:pt>
                <c:pt idx="116">
                  <c:v>99.51052255914054</c:v>
                </c:pt>
                <c:pt idx="117">
                  <c:v>99.40835098417246</c:v>
                </c:pt>
                <c:pt idx="118">
                  <c:v>99.30998243650684</c:v>
                </c:pt>
                <c:pt idx="119">
                  <c:v>99.11523961159033</c:v>
                </c:pt>
                <c:pt idx="120">
                  <c:v>101.70751288043607</c:v>
                </c:pt>
                <c:pt idx="121">
                  <c:v>101.03006385839382</c:v>
                </c:pt>
                <c:pt idx="122">
                  <c:v>99.61765662095459</c:v>
                </c:pt>
                <c:pt idx="123">
                  <c:v>98.92490273293889</c:v>
                </c:pt>
                <c:pt idx="124">
                  <c:v>96.67012494799823</c:v>
                </c:pt>
                <c:pt idx="125">
                  <c:v>96.8467338256553</c:v>
                </c:pt>
                <c:pt idx="126">
                  <c:v>95.75266780046351</c:v>
                </c:pt>
                <c:pt idx="127">
                  <c:v>97.6284878282256</c:v>
                </c:pt>
                <c:pt idx="128">
                  <c:v>96.63371791833416</c:v>
                </c:pt>
                <c:pt idx="129">
                  <c:v>98.00818763951197</c:v>
                </c:pt>
                <c:pt idx="130">
                  <c:v>97.78877151551102</c:v>
                </c:pt>
                <c:pt idx="131">
                  <c:v>99.7677370642577</c:v>
                </c:pt>
                <c:pt idx="132">
                  <c:v>100.46086197932729</c:v>
                </c:pt>
                <c:pt idx="133">
                  <c:v>105.06655993455082</c:v>
                </c:pt>
                <c:pt idx="134">
                  <c:v>104.78597072503788</c:v>
                </c:pt>
                <c:pt idx="135">
                  <c:v>104.11320591955113</c:v>
                </c:pt>
                <c:pt idx="136">
                  <c:v>105.05273917679298</c:v>
                </c:pt>
                <c:pt idx="137">
                  <c:v>106.25004347973288</c:v>
                </c:pt>
                <c:pt idx="138">
                  <c:v>105.91982940176061</c:v>
                </c:pt>
                <c:pt idx="139">
                  <c:v>104.33661058438153</c:v>
                </c:pt>
                <c:pt idx="140">
                  <c:v>101.30606160811473</c:v>
                </c:pt>
                <c:pt idx="141">
                  <c:v>101.77132953370712</c:v>
                </c:pt>
                <c:pt idx="142">
                  <c:v>103.43798305983229</c:v>
                </c:pt>
                <c:pt idx="143">
                  <c:v>103.31795580789517</c:v>
                </c:pt>
                <c:pt idx="144">
                  <c:v>101.76748012802288</c:v>
                </c:pt>
                <c:pt idx="145">
                  <c:v>102.96292929569326</c:v>
                </c:pt>
                <c:pt idx="146">
                  <c:v>105.09364490948563</c:v>
                </c:pt>
                <c:pt idx="147">
                  <c:v>104.38855437192771</c:v>
                </c:pt>
                <c:pt idx="148">
                  <c:v>105.19261637611383</c:v>
                </c:pt>
                <c:pt idx="149">
                  <c:v>103.26438877698816</c:v>
                </c:pt>
                <c:pt idx="150">
                  <c:v>107.38380939969213</c:v>
                </c:pt>
                <c:pt idx="151">
                  <c:v>107.2010785756457</c:v>
                </c:pt>
                <c:pt idx="152">
                  <c:v>107.2010785756457</c:v>
                </c:pt>
                <c:pt idx="153">
                  <c:v>108.52360450927729</c:v>
                </c:pt>
                <c:pt idx="154">
                  <c:v>106.5851272877876</c:v>
                </c:pt>
                <c:pt idx="155">
                  <c:v>106.20394336828562</c:v>
                </c:pt>
                <c:pt idx="156">
                  <c:v>106.76215357088033</c:v>
                </c:pt>
                <c:pt idx="157">
                  <c:v>104.53005481460937</c:v>
                </c:pt>
                <c:pt idx="158">
                  <c:v>103.17909893297256</c:v>
                </c:pt>
                <c:pt idx="159">
                  <c:v>103.2565508304745</c:v>
                </c:pt>
                <c:pt idx="160">
                  <c:v>102.37777325330897</c:v>
                </c:pt>
                <c:pt idx="161">
                  <c:v>103.31011786138151</c:v>
                </c:pt>
                <c:pt idx="162">
                  <c:v>103.49257041513754</c:v>
                </c:pt>
                <c:pt idx="163">
                  <c:v>102.77542149832783</c:v>
                </c:pt>
                <c:pt idx="164">
                  <c:v>101.8185891046978</c:v>
                </c:pt>
                <c:pt idx="165">
                  <c:v>101.64967903840918</c:v>
                </c:pt>
                <c:pt idx="166">
                  <c:v>100.16779698512693</c:v>
                </c:pt>
                <c:pt idx="167">
                  <c:v>100.84339087189966</c:v>
                </c:pt>
                <c:pt idx="168">
                  <c:v>100.8548927105706</c:v>
                </c:pt>
                <c:pt idx="169">
                  <c:v>102.14546393918495</c:v>
                </c:pt>
                <c:pt idx="170">
                  <c:v>101.88922338008427</c:v>
                </c:pt>
                <c:pt idx="171">
                  <c:v>104.63677147098778</c:v>
                </c:pt>
                <c:pt idx="172">
                  <c:v>106.7199028651173</c:v>
                </c:pt>
                <c:pt idx="173">
                  <c:v>106.01031362453082</c:v>
                </c:pt>
                <c:pt idx="174">
                  <c:v>106.07617092659834</c:v>
                </c:pt>
                <c:pt idx="175">
                  <c:v>107.48723319096716</c:v>
                </c:pt>
                <c:pt idx="176">
                  <c:v>106.4646362520331</c:v>
                </c:pt>
                <c:pt idx="177">
                  <c:v>108.39861477049426</c:v>
                </c:pt>
                <c:pt idx="178">
                  <c:v>108.05077690746168</c:v>
                </c:pt>
                <c:pt idx="179">
                  <c:v>106.88227357958088</c:v>
                </c:pt>
                <c:pt idx="180">
                  <c:v>108.59655770375068</c:v>
                </c:pt>
                <c:pt idx="181">
                  <c:v>108.86564507459266</c:v>
                </c:pt>
                <c:pt idx="182">
                  <c:v>109.28193742907007</c:v>
                </c:pt>
                <c:pt idx="183">
                  <c:v>107.48649113685936</c:v>
                </c:pt>
                <c:pt idx="184">
                  <c:v>107.68707763787482</c:v>
                </c:pt>
                <c:pt idx="185">
                  <c:v>106.92716785310297</c:v>
                </c:pt>
                <c:pt idx="186">
                  <c:v>105.98239383872475</c:v>
                </c:pt>
                <c:pt idx="187">
                  <c:v>105.77897825642329</c:v>
                </c:pt>
                <c:pt idx="188">
                  <c:v>105.50478926359015</c:v>
                </c:pt>
                <c:pt idx="189">
                  <c:v>105.97506605441018</c:v>
                </c:pt>
                <c:pt idx="190">
                  <c:v>106.18455720471928</c:v>
                </c:pt>
                <c:pt idx="191">
                  <c:v>106.2866360229239</c:v>
                </c:pt>
                <c:pt idx="192">
                  <c:v>105.82818571944696</c:v>
                </c:pt>
                <c:pt idx="193">
                  <c:v>107.78303450969007</c:v>
                </c:pt>
                <c:pt idx="194">
                  <c:v>106.8833866607426</c:v>
                </c:pt>
                <c:pt idx="195">
                  <c:v>107.0411659154142</c:v>
                </c:pt>
                <c:pt idx="196">
                  <c:v>107.5783667110817</c:v>
                </c:pt>
                <c:pt idx="197">
                  <c:v>108.45672688281157</c:v>
                </c:pt>
                <c:pt idx="198">
                  <c:v>109.15829266335741</c:v>
                </c:pt>
                <c:pt idx="199">
                  <c:v>108.60207673117743</c:v>
                </c:pt>
                <c:pt idx="200">
                  <c:v>109.11400130879794</c:v>
                </c:pt>
                <c:pt idx="201">
                  <c:v>108.55310116006247</c:v>
                </c:pt>
                <c:pt idx="202">
                  <c:v>109.67828707940026</c:v>
                </c:pt>
                <c:pt idx="203">
                  <c:v>108.98497665080372</c:v>
                </c:pt>
                <c:pt idx="204">
                  <c:v>108.59530548744374</c:v>
                </c:pt>
                <c:pt idx="205">
                  <c:v>108.56033618761354</c:v>
                </c:pt>
                <c:pt idx="206">
                  <c:v>108.88345437317994</c:v>
                </c:pt>
                <c:pt idx="207">
                  <c:v>109.58353604551019</c:v>
                </c:pt>
                <c:pt idx="208">
                  <c:v>109.7567593013004</c:v>
                </c:pt>
                <c:pt idx="209">
                  <c:v>107.74120120936269</c:v>
                </c:pt>
                <c:pt idx="210">
                  <c:v>108.60903348843809</c:v>
                </c:pt>
                <c:pt idx="211">
                  <c:v>107.88307267909822</c:v>
                </c:pt>
                <c:pt idx="212">
                  <c:v>106.72486535196322</c:v>
                </c:pt>
                <c:pt idx="213">
                  <c:v>107.145331760797</c:v>
                </c:pt>
                <c:pt idx="214">
                  <c:v>107.35060247836796</c:v>
                </c:pt>
                <c:pt idx="215">
                  <c:v>107.38292821043913</c:v>
                </c:pt>
                <c:pt idx="216">
                  <c:v>107.01839412998098</c:v>
                </c:pt>
                <c:pt idx="217">
                  <c:v>108.1841147549575</c:v>
                </c:pt>
                <c:pt idx="218">
                  <c:v>107.62312184945854</c:v>
                </c:pt>
                <c:pt idx="219">
                  <c:v>107.26095306646903</c:v>
                </c:pt>
                <c:pt idx="220">
                  <c:v>108.17071140263532</c:v>
                </c:pt>
                <c:pt idx="221">
                  <c:v>103.07790130402094</c:v>
                </c:pt>
                <c:pt idx="222">
                  <c:v>100.67772729233269</c:v>
                </c:pt>
                <c:pt idx="223">
                  <c:v>102.61870894643621</c:v>
                </c:pt>
                <c:pt idx="224">
                  <c:v>103.71156913370282</c:v>
                </c:pt>
                <c:pt idx="225">
                  <c:v>101.75727688404059</c:v>
                </c:pt>
                <c:pt idx="226">
                  <c:v>102.39938557919874</c:v>
                </c:pt>
                <c:pt idx="227">
                  <c:v>104.67707428471782</c:v>
                </c:pt>
                <c:pt idx="228">
                  <c:v>104.32037815077334</c:v>
                </c:pt>
                <c:pt idx="229">
                  <c:v>103.3551512700488</c:v>
                </c:pt>
                <c:pt idx="230">
                  <c:v>101.816965861337</c:v>
                </c:pt>
                <c:pt idx="231">
                  <c:v>101.9986763609852</c:v>
                </c:pt>
                <c:pt idx="232">
                  <c:v>99.0852791769878</c:v>
                </c:pt>
                <c:pt idx="233">
                  <c:v>96.29793843455337</c:v>
                </c:pt>
                <c:pt idx="234">
                  <c:v>93.78344171188172</c:v>
                </c:pt>
                <c:pt idx="235">
                  <c:v>95.72331028482355</c:v>
                </c:pt>
                <c:pt idx="236">
                  <c:v>98.74810834175487</c:v>
                </c:pt>
                <c:pt idx="237">
                  <c:v>97.69717421157911</c:v>
                </c:pt>
                <c:pt idx="238">
                  <c:v>99.80363393172267</c:v>
                </c:pt>
                <c:pt idx="239">
                  <c:v>99.11074090856177</c:v>
                </c:pt>
                <c:pt idx="240">
                  <c:v>100.67638231926227</c:v>
                </c:pt>
                <c:pt idx="241">
                  <c:v>100.93480266230463</c:v>
                </c:pt>
                <c:pt idx="242">
                  <c:v>100.5099766855875</c:v>
                </c:pt>
                <c:pt idx="243">
                  <c:v>99.5519384540323</c:v>
                </c:pt>
                <c:pt idx="244">
                  <c:v>99.03291798400595</c:v>
                </c:pt>
                <c:pt idx="245">
                  <c:v>99.15034804656575</c:v>
                </c:pt>
                <c:pt idx="246">
                  <c:v>98.71040271740213</c:v>
                </c:pt>
                <c:pt idx="247">
                  <c:v>98.39535437025809</c:v>
                </c:pt>
                <c:pt idx="248">
                  <c:v>98.40690258731078</c:v>
                </c:pt>
                <c:pt idx="249">
                  <c:v>98.49590270186538</c:v>
                </c:pt>
                <c:pt idx="250">
                  <c:v>98.0827176989644</c:v>
                </c:pt>
                <c:pt idx="251">
                  <c:v>99.8421743669467</c:v>
                </c:pt>
                <c:pt idx="252">
                  <c:v>99.4657674207637</c:v>
                </c:pt>
                <c:pt idx="253">
                  <c:v>99.78800441707708</c:v>
                </c:pt>
                <c:pt idx="254">
                  <c:v>99.52772893876522</c:v>
                </c:pt>
                <c:pt idx="255">
                  <c:v>99.49832504474352</c:v>
                </c:pt>
                <c:pt idx="256">
                  <c:v>98.76953515411768</c:v>
                </c:pt>
                <c:pt idx="257">
                  <c:v>98.9114993806167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'[1]GRAF II.3.4'!$F$1</c:f>
              <c:strCache>
                <c:ptCount val="1"/>
                <c:pt idx="0">
                  <c:v>WIG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II.3.4'!$F$2:$F$259</c:f>
              <c:numCache>
                <c:ptCount val="258"/>
                <c:pt idx="0">
                  <c:v>100</c:v>
                </c:pt>
                <c:pt idx="1">
                  <c:v>100.67874523853202</c:v>
                </c:pt>
                <c:pt idx="2">
                  <c:v>100.67874523853202</c:v>
                </c:pt>
                <c:pt idx="3">
                  <c:v>101.14464071823981</c:v>
                </c:pt>
                <c:pt idx="4">
                  <c:v>100.10373942618118</c:v>
                </c:pt>
                <c:pt idx="5">
                  <c:v>100.35975263419662</c:v>
                </c:pt>
                <c:pt idx="6">
                  <c:v>101.39148169330213</c:v>
                </c:pt>
                <c:pt idx="7">
                  <c:v>100.45596298145641</c:v>
                </c:pt>
                <c:pt idx="8">
                  <c:v>100.89569062009201</c:v>
                </c:pt>
                <c:pt idx="9">
                  <c:v>100.76853011778717</c:v>
                </c:pt>
                <c:pt idx="10">
                  <c:v>100.52789388854609</c:v>
                </c:pt>
                <c:pt idx="11">
                  <c:v>101.18002984163921</c:v>
                </c:pt>
                <c:pt idx="12">
                  <c:v>101.8886951983606</c:v>
                </c:pt>
                <c:pt idx="13">
                  <c:v>102.06490507474635</c:v>
                </c:pt>
                <c:pt idx="14">
                  <c:v>101.402321604974</c:v>
                </c:pt>
                <c:pt idx="15">
                  <c:v>99.2445415404054</c:v>
                </c:pt>
                <c:pt idx="16">
                  <c:v>99.35031651561094</c:v>
                </c:pt>
                <c:pt idx="17">
                  <c:v>98.23262842842863</c:v>
                </c:pt>
                <c:pt idx="18">
                  <c:v>98.00322450585209</c:v>
                </c:pt>
                <c:pt idx="19">
                  <c:v>97.89744953064654</c:v>
                </c:pt>
                <c:pt idx="20">
                  <c:v>98.24162898857249</c:v>
                </c:pt>
                <c:pt idx="21">
                  <c:v>97.45360174458814</c:v>
                </c:pt>
                <c:pt idx="22">
                  <c:v>97.8633602156603</c:v>
                </c:pt>
                <c:pt idx="23">
                  <c:v>98.3899297711062</c:v>
                </c:pt>
                <c:pt idx="24">
                  <c:v>95.10509318890583</c:v>
                </c:pt>
                <c:pt idx="25">
                  <c:v>91.97468856099928</c:v>
                </c:pt>
                <c:pt idx="26">
                  <c:v>91.56851069423503</c:v>
                </c:pt>
                <c:pt idx="27">
                  <c:v>92.25208729611403</c:v>
                </c:pt>
                <c:pt idx="28">
                  <c:v>92.67047845702442</c:v>
                </c:pt>
                <c:pt idx="29">
                  <c:v>91.5323122561633</c:v>
                </c:pt>
                <c:pt idx="30">
                  <c:v>93.02951987529688</c:v>
                </c:pt>
                <c:pt idx="31">
                  <c:v>94.51549518776591</c:v>
                </c:pt>
                <c:pt idx="32">
                  <c:v>94.08457191177784</c:v>
                </c:pt>
                <c:pt idx="33">
                  <c:v>95.37824915316257</c:v>
                </c:pt>
                <c:pt idx="34">
                  <c:v>94.63223269807854</c:v>
                </c:pt>
                <c:pt idx="35">
                  <c:v>94.78791541141143</c:v>
                </c:pt>
                <c:pt idx="36">
                  <c:v>95.31014409725118</c:v>
                </c:pt>
                <c:pt idx="37">
                  <c:v>94.50315927018455</c:v>
                </c:pt>
                <c:pt idx="38">
                  <c:v>94.29043213479554</c:v>
                </c:pt>
                <c:pt idx="39">
                  <c:v>93.06993655953957</c:v>
                </c:pt>
                <c:pt idx="40">
                  <c:v>94.93165460215562</c:v>
                </c:pt>
                <c:pt idx="41">
                  <c:v>95.61216561815455</c:v>
                </c:pt>
                <c:pt idx="42">
                  <c:v>97.20482331924963</c:v>
                </c:pt>
                <c:pt idx="43">
                  <c:v>97.60057819402168</c:v>
                </c:pt>
                <c:pt idx="44">
                  <c:v>97.81762167432983</c:v>
                </c:pt>
                <c:pt idx="45">
                  <c:v>98.96760877434443</c:v>
                </c:pt>
                <c:pt idx="46">
                  <c:v>99.60598637800784</c:v>
                </c:pt>
                <c:pt idx="47">
                  <c:v>99.53344235374213</c:v>
                </c:pt>
                <c:pt idx="48">
                  <c:v>100.52914464758516</c:v>
                </c:pt>
                <c:pt idx="49">
                  <c:v>100.56183605541011</c:v>
                </c:pt>
                <c:pt idx="50">
                  <c:v>101.17316292926786</c:v>
                </c:pt>
                <c:pt idx="51">
                  <c:v>100.50027909093853</c:v>
                </c:pt>
                <c:pt idx="52">
                  <c:v>102.15294870122162</c:v>
                </c:pt>
                <c:pt idx="53">
                  <c:v>102.90769594489207</c:v>
                </c:pt>
                <c:pt idx="54">
                  <c:v>102.37072792214099</c:v>
                </c:pt>
                <c:pt idx="55">
                  <c:v>102.05131839812591</c:v>
                </c:pt>
                <c:pt idx="56">
                  <c:v>101.91734003282384</c:v>
                </c:pt>
                <c:pt idx="57">
                  <c:v>102.71571669473927</c:v>
                </c:pt>
                <c:pt idx="58">
                  <c:v>102.48950098147797</c:v>
                </c:pt>
                <c:pt idx="59">
                  <c:v>104.05986574205328</c:v>
                </c:pt>
                <c:pt idx="60">
                  <c:v>103.97373504116713</c:v>
                </c:pt>
                <c:pt idx="61">
                  <c:v>103.85385837091334</c:v>
                </c:pt>
                <c:pt idx="62">
                  <c:v>104.4446335570312</c:v>
                </c:pt>
                <c:pt idx="63">
                  <c:v>104.09873737101243</c:v>
                </c:pt>
                <c:pt idx="64">
                  <c:v>105.82718826425057</c:v>
                </c:pt>
                <c:pt idx="65">
                  <c:v>106.83446621037672</c:v>
                </c:pt>
                <c:pt idx="66">
                  <c:v>106.21146558548769</c:v>
                </c:pt>
                <c:pt idx="67">
                  <c:v>104.76259612451085</c:v>
                </c:pt>
                <c:pt idx="68">
                  <c:v>106.09928966696455</c:v>
                </c:pt>
                <c:pt idx="69">
                  <c:v>106.81536147917217</c:v>
                </c:pt>
                <c:pt idx="70">
                  <c:v>107.24108552150766</c:v>
                </c:pt>
                <c:pt idx="71">
                  <c:v>108.10150964163547</c:v>
                </c:pt>
                <c:pt idx="72">
                  <c:v>108.05640874216805</c:v>
                </c:pt>
                <c:pt idx="73">
                  <c:v>107.69415458989329</c:v>
                </c:pt>
                <c:pt idx="74">
                  <c:v>105.18621104376086</c:v>
                </c:pt>
                <c:pt idx="75">
                  <c:v>106.6012119119348</c:v>
                </c:pt>
                <c:pt idx="76">
                  <c:v>105.99027743306968</c:v>
                </c:pt>
                <c:pt idx="77">
                  <c:v>103.8852254456381</c:v>
                </c:pt>
                <c:pt idx="78">
                  <c:v>104.99011164618528</c:v>
                </c:pt>
                <c:pt idx="79">
                  <c:v>107.08650641909159</c:v>
                </c:pt>
                <c:pt idx="80">
                  <c:v>105.84764185324231</c:v>
                </c:pt>
                <c:pt idx="81">
                  <c:v>103.995463913885</c:v>
                </c:pt>
                <c:pt idx="82">
                  <c:v>105.53894961746396</c:v>
                </c:pt>
                <c:pt idx="83">
                  <c:v>106.18004946138882</c:v>
                </c:pt>
                <c:pt idx="84">
                  <c:v>103.05440262276812</c:v>
                </c:pt>
                <c:pt idx="85">
                  <c:v>101.25728260581668</c:v>
                </c:pt>
                <c:pt idx="86">
                  <c:v>100.47793710104467</c:v>
                </c:pt>
                <c:pt idx="87">
                  <c:v>97.91133050351145</c:v>
                </c:pt>
                <c:pt idx="88">
                  <c:v>102.49933538098122</c:v>
                </c:pt>
                <c:pt idx="89">
                  <c:v>101.6624794850993</c:v>
                </c:pt>
                <c:pt idx="90">
                  <c:v>102.75010030597001</c:v>
                </c:pt>
                <c:pt idx="91">
                  <c:v>102.75010030597001</c:v>
                </c:pt>
                <c:pt idx="92">
                  <c:v>102.79471071169661</c:v>
                </c:pt>
                <c:pt idx="93">
                  <c:v>100.7362556296419</c:v>
                </c:pt>
                <c:pt idx="94">
                  <c:v>101.2442109476241</c:v>
                </c:pt>
                <c:pt idx="95">
                  <c:v>101.93109838225357</c:v>
                </c:pt>
                <c:pt idx="96">
                  <c:v>99.18207716251334</c:v>
                </c:pt>
                <c:pt idx="97">
                  <c:v>96.38913222828364</c:v>
                </c:pt>
                <c:pt idx="98">
                  <c:v>96.38913222828364</c:v>
                </c:pt>
                <c:pt idx="99">
                  <c:v>97.07018278739746</c:v>
                </c:pt>
                <c:pt idx="100">
                  <c:v>97.9040957208345</c:v>
                </c:pt>
                <c:pt idx="101">
                  <c:v>95.91450595998946</c:v>
                </c:pt>
                <c:pt idx="102">
                  <c:v>99.44841526377283</c:v>
                </c:pt>
                <c:pt idx="103">
                  <c:v>100.44377421199728</c:v>
                </c:pt>
                <c:pt idx="104">
                  <c:v>101.55469348555644</c:v>
                </c:pt>
                <c:pt idx="105">
                  <c:v>101.85124600124978</c:v>
                </c:pt>
                <c:pt idx="106">
                  <c:v>100.38332085844253</c:v>
                </c:pt>
                <c:pt idx="107">
                  <c:v>100.78032649225364</c:v>
                </c:pt>
                <c:pt idx="108">
                  <c:v>99.2053265658277</c:v>
                </c:pt>
                <c:pt idx="109">
                  <c:v>98.16440074908203</c:v>
                </c:pt>
                <c:pt idx="110">
                  <c:v>98.03768169114394</c:v>
                </c:pt>
                <c:pt idx="111">
                  <c:v>98.57072576396853</c:v>
                </c:pt>
                <c:pt idx="112">
                  <c:v>99.73363737405346</c:v>
                </c:pt>
                <c:pt idx="113">
                  <c:v>99.65751274547985</c:v>
                </c:pt>
                <c:pt idx="114">
                  <c:v>100.50057338718301</c:v>
                </c:pt>
                <c:pt idx="115">
                  <c:v>100.72208036053252</c:v>
                </c:pt>
                <c:pt idx="116">
                  <c:v>100.7801793441314</c:v>
                </c:pt>
                <c:pt idx="117">
                  <c:v>99.91065656511158</c:v>
                </c:pt>
                <c:pt idx="118">
                  <c:v>99.96681809843425</c:v>
                </c:pt>
                <c:pt idx="119">
                  <c:v>101.07278338521122</c:v>
                </c:pt>
                <c:pt idx="120">
                  <c:v>100.53807163366788</c:v>
                </c:pt>
                <c:pt idx="121">
                  <c:v>98.95191297463853</c:v>
                </c:pt>
                <c:pt idx="122">
                  <c:v>98.68304883061387</c:v>
                </c:pt>
                <c:pt idx="123">
                  <c:v>99.02293646830772</c:v>
                </c:pt>
                <c:pt idx="124">
                  <c:v>99.01332279098787</c:v>
                </c:pt>
                <c:pt idx="125">
                  <c:v>96.91229285223092</c:v>
                </c:pt>
                <c:pt idx="126">
                  <c:v>96.60879985010511</c:v>
                </c:pt>
                <c:pt idx="127">
                  <c:v>96.54591855253337</c:v>
                </c:pt>
                <c:pt idx="128">
                  <c:v>97.62152227675423</c:v>
                </c:pt>
                <c:pt idx="129">
                  <c:v>97.32786367413165</c:v>
                </c:pt>
                <c:pt idx="130">
                  <c:v>98.85724768266232</c:v>
                </c:pt>
                <c:pt idx="131">
                  <c:v>98.77070006209651</c:v>
                </c:pt>
                <c:pt idx="132">
                  <c:v>99.01592240781417</c:v>
                </c:pt>
                <c:pt idx="133">
                  <c:v>99.0602385172963</c:v>
                </c:pt>
                <c:pt idx="134">
                  <c:v>99.94979796562816</c:v>
                </c:pt>
                <c:pt idx="135">
                  <c:v>100.64097722048967</c:v>
                </c:pt>
                <c:pt idx="136">
                  <c:v>101.12244587646816</c:v>
                </c:pt>
                <c:pt idx="137">
                  <c:v>101.28315615064436</c:v>
                </c:pt>
                <c:pt idx="138">
                  <c:v>100.70020433969242</c:v>
                </c:pt>
                <c:pt idx="139">
                  <c:v>100.70866535672138</c:v>
                </c:pt>
                <c:pt idx="140">
                  <c:v>100.00858364046417</c:v>
                </c:pt>
                <c:pt idx="141">
                  <c:v>101.93421301750769</c:v>
                </c:pt>
                <c:pt idx="142">
                  <c:v>103.39343189641556</c:v>
                </c:pt>
                <c:pt idx="143">
                  <c:v>103.71997810435943</c:v>
                </c:pt>
                <c:pt idx="144">
                  <c:v>104.7546746505968</c:v>
                </c:pt>
                <c:pt idx="145">
                  <c:v>104.5019722753318</c:v>
                </c:pt>
                <c:pt idx="146">
                  <c:v>104.02337300773705</c:v>
                </c:pt>
                <c:pt idx="147">
                  <c:v>104.51631921725047</c:v>
                </c:pt>
                <c:pt idx="148">
                  <c:v>104.14329872736494</c:v>
                </c:pt>
                <c:pt idx="149">
                  <c:v>106.43289898477606</c:v>
                </c:pt>
                <c:pt idx="150">
                  <c:v>106.46841073161066</c:v>
                </c:pt>
                <c:pt idx="151">
                  <c:v>106.76839670348967</c:v>
                </c:pt>
                <c:pt idx="152">
                  <c:v>106.76839670348967</c:v>
                </c:pt>
                <c:pt idx="153">
                  <c:v>106.52749070269114</c:v>
                </c:pt>
                <c:pt idx="154">
                  <c:v>106.48937933903026</c:v>
                </c:pt>
                <c:pt idx="155">
                  <c:v>105.91067029893632</c:v>
                </c:pt>
                <c:pt idx="156">
                  <c:v>104.63126642540917</c:v>
                </c:pt>
                <c:pt idx="157">
                  <c:v>103.51762491158851</c:v>
                </c:pt>
                <c:pt idx="158">
                  <c:v>103.81903331531586</c:v>
                </c:pt>
                <c:pt idx="159">
                  <c:v>103.41552863943903</c:v>
                </c:pt>
                <c:pt idx="160">
                  <c:v>104.31298503699796</c:v>
                </c:pt>
                <c:pt idx="161">
                  <c:v>104.71018686830537</c:v>
                </c:pt>
                <c:pt idx="162">
                  <c:v>104.45741091897926</c:v>
                </c:pt>
                <c:pt idx="163">
                  <c:v>104.00882986832205</c:v>
                </c:pt>
                <c:pt idx="164">
                  <c:v>103.5013159947066</c:v>
                </c:pt>
                <c:pt idx="165">
                  <c:v>104.51008994674218</c:v>
                </c:pt>
                <c:pt idx="166">
                  <c:v>102.54615300854147</c:v>
                </c:pt>
                <c:pt idx="167">
                  <c:v>101.95599093959964</c:v>
                </c:pt>
                <c:pt idx="168">
                  <c:v>102.3111574573197</c:v>
                </c:pt>
                <c:pt idx="169">
                  <c:v>103.20876100300084</c:v>
                </c:pt>
                <c:pt idx="170">
                  <c:v>102.96250862042751</c:v>
                </c:pt>
                <c:pt idx="171">
                  <c:v>103.5325849706832</c:v>
                </c:pt>
                <c:pt idx="172">
                  <c:v>104.15546297213703</c:v>
                </c:pt>
                <c:pt idx="173">
                  <c:v>104.73118000041201</c:v>
                </c:pt>
                <c:pt idx="174">
                  <c:v>105.3211213471705</c:v>
                </c:pt>
                <c:pt idx="175">
                  <c:v>105.81252250140037</c:v>
                </c:pt>
                <c:pt idx="176">
                  <c:v>105.43650999969589</c:v>
                </c:pt>
                <c:pt idx="177">
                  <c:v>107.17128826219049</c:v>
                </c:pt>
                <c:pt idx="178">
                  <c:v>107.40839293649773</c:v>
                </c:pt>
                <c:pt idx="179">
                  <c:v>107.10244746566788</c:v>
                </c:pt>
                <c:pt idx="180">
                  <c:v>108.45728927653155</c:v>
                </c:pt>
                <c:pt idx="181">
                  <c:v>108.27009234035165</c:v>
                </c:pt>
                <c:pt idx="182">
                  <c:v>108.5200970000422</c:v>
                </c:pt>
                <c:pt idx="183">
                  <c:v>108.2687189578774</c:v>
                </c:pt>
                <c:pt idx="184">
                  <c:v>108.26481953263793</c:v>
                </c:pt>
                <c:pt idx="185">
                  <c:v>108.77419728246849</c:v>
                </c:pt>
                <c:pt idx="186">
                  <c:v>109.98944457469779</c:v>
                </c:pt>
                <c:pt idx="187">
                  <c:v>109.89750152298308</c:v>
                </c:pt>
                <c:pt idx="188">
                  <c:v>109.1888361662617</c:v>
                </c:pt>
                <c:pt idx="189">
                  <c:v>110.68915842064939</c:v>
                </c:pt>
                <c:pt idx="190">
                  <c:v>110.4034212919409</c:v>
                </c:pt>
                <c:pt idx="191">
                  <c:v>109.46984003037137</c:v>
                </c:pt>
                <c:pt idx="192">
                  <c:v>109.9865997110011</c:v>
                </c:pt>
                <c:pt idx="193">
                  <c:v>110.94164007373102</c:v>
                </c:pt>
                <c:pt idx="194">
                  <c:v>110.91431957236794</c:v>
                </c:pt>
                <c:pt idx="195">
                  <c:v>111.69050139251173</c:v>
                </c:pt>
                <c:pt idx="196">
                  <c:v>112.56250116492264</c:v>
                </c:pt>
                <c:pt idx="197">
                  <c:v>112.75720265533691</c:v>
                </c:pt>
                <c:pt idx="198">
                  <c:v>111.4770875658856</c:v>
                </c:pt>
                <c:pt idx="199">
                  <c:v>110.91942070727237</c:v>
                </c:pt>
                <c:pt idx="200">
                  <c:v>111.47674422026701</c:v>
                </c:pt>
                <c:pt idx="201">
                  <c:v>111.47201095566821</c:v>
                </c:pt>
                <c:pt idx="202">
                  <c:v>113.51732080546921</c:v>
                </c:pt>
                <c:pt idx="203">
                  <c:v>113.00899761718142</c:v>
                </c:pt>
                <c:pt idx="204">
                  <c:v>112.33859077224318</c:v>
                </c:pt>
                <c:pt idx="205">
                  <c:v>112.46746800264083</c:v>
                </c:pt>
                <c:pt idx="206">
                  <c:v>111.0716699644196</c:v>
                </c:pt>
                <c:pt idx="207">
                  <c:v>111.30399232475395</c:v>
                </c:pt>
                <c:pt idx="208">
                  <c:v>112.49542614586696</c:v>
                </c:pt>
                <c:pt idx="209">
                  <c:v>112.14896589204626</c:v>
                </c:pt>
                <c:pt idx="210">
                  <c:v>112.45758455376351</c:v>
                </c:pt>
                <c:pt idx="211">
                  <c:v>112.21557494204816</c:v>
                </c:pt>
                <c:pt idx="212">
                  <c:v>112.95928607655037</c:v>
                </c:pt>
                <c:pt idx="213">
                  <c:v>112.87806031307235</c:v>
                </c:pt>
                <c:pt idx="214">
                  <c:v>113.37664720060508</c:v>
                </c:pt>
                <c:pt idx="215">
                  <c:v>114.22539756970163</c:v>
                </c:pt>
                <c:pt idx="216">
                  <c:v>113.83584744075081</c:v>
                </c:pt>
                <c:pt idx="217">
                  <c:v>115.4288730121515</c:v>
                </c:pt>
                <c:pt idx="218">
                  <c:v>115.83576209483991</c:v>
                </c:pt>
                <c:pt idx="219">
                  <c:v>115.88966735695487</c:v>
                </c:pt>
                <c:pt idx="220">
                  <c:v>117.07754509844702</c:v>
                </c:pt>
                <c:pt idx="221">
                  <c:v>115.97138361417372</c:v>
                </c:pt>
                <c:pt idx="222">
                  <c:v>116.47737695719265</c:v>
                </c:pt>
                <c:pt idx="223">
                  <c:v>115.72961924932876</c:v>
                </c:pt>
                <c:pt idx="224">
                  <c:v>114.20396299322826</c:v>
                </c:pt>
                <c:pt idx="225">
                  <c:v>113.70503276007695</c:v>
                </c:pt>
                <c:pt idx="226">
                  <c:v>114.02373106816783</c:v>
                </c:pt>
                <c:pt idx="227">
                  <c:v>112.82778470463938</c:v>
                </c:pt>
                <c:pt idx="228">
                  <c:v>112.57383157033533</c:v>
                </c:pt>
                <c:pt idx="229">
                  <c:v>112.15374820601916</c:v>
                </c:pt>
                <c:pt idx="230">
                  <c:v>112.74241426905152</c:v>
                </c:pt>
                <c:pt idx="231">
                  <c:v>112.85927440279934</c:v>
                </c:pt>
                <c:pt idx="232">
                  <c:v>111.93533134323674</c:v>
                </c:pt>
                <c:pt idx="233">
                  <c:v>111.05862283091406</c:v>
                </c:pt>
                <c:pt idx="234">
                  <c:v>111.24660455707924</c:v>
                </c:pt>
                <c:pt idx="235">
                  <c:v>113.17000218760207</c:v>
                </c:pt>
                <c:pt idx="236">
                  <c:v>113.99356570310808</c:v>
                </c:pt>
                <c:pt idx="237">
                  <c:v>114.94335778281135</c:v>
                </c:pt>
                <c:pt idx="238">
                  <c:v>116.11988059420375</c:v>
                </c:pt>
                <c:pt idx="239">
                  <c:v>116.53290084865226</c:v>
                </c:pt>
                <c:pt idx="240">
                  <c:v>116.62486842505405</c:v>
                </c:pt>
                <c:pt idx="241">
                  <c:v>116.40679490789019</c:v>
                </c:pt>
                <c:pt idx="242">
                  <c:v>116.51720504894638</c:v>
                </c:pt>
                <c:pt idx="243">
                  <c:v>116.85929990847387</c:v>
                </c:pt>
                <c:pt idx="244">
                  <c:v>116.82964956184195</c:v>
                </c:pt>
                <c:pt idx="245">
                  <c:v>117.4558629207333</c:v>
                </c:pt>
                <c:pt idx="246">
                  <c:v>116.53361206457645</c:v>
                </c:pt>
                <c:pt idx="247">
                  <c:v>116.86391054963747</c:v>
                </c:pt>
                <c:pt idx="248">
                  <c:v>116.15848245160545</c:v>
                </c:pt>
                <c:pt idx="249">
                  <c:v>117.06344340339874</c:v>
                </c:pt>
                <c:pt idx="250">
                  <c:v>116.96617849459624</c:v>
                </c:pt>
                <c:pt idx="251">
                  <c:v>117.02886359467169</c:v>
                </c:pt>
                <c:pt idx="252">
                  <c:v>116.72799473405921</c:v>
                </c:pt>
                <c:pt idx="253">
                  <c:v>116.30276118546452</c:v>
                </c:pt>
                <c:pt idx="254">
                  <c:v>117.50135621519333</c:v>
                </c:pt>
                <c:pt idx="255">
                  <c:v>116.98462105925067</c:v>
                </c:pt>
                <c:pt idx="256">
                  <c:v>116.46751803300239</c:v>
                </c:pt>
                <c:pt idx="257">
                  <c:v>116.46751803300239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 II.3.4'!$E$1</c:f>
              <c:strCache>
                <c:ptCount val="1"/>
                <c:pt idx="0">
                  <c:v>EURO Stoxx 50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II.3.4'!$E$2:$E$259</c:f>
              <c:numCache>
                <c:ptCount val="258"/>
                <c:pt idx="0">
                  <c:v>100</c:v>
                </c:pt>
                <c:pt idx="1">
                  <c:v>99.81973623169196</c:v>
                </c:pt>
                <c:pt idx="2">
                  <c:v>99.73026708198024</c:v>
                </c:pt>
                <c:pt idx="3">
                  <c:v>99.6533898866724</c:v>
                </c:pt>
                <c:pt idx="4">
                  <c:v>100.00165683610575</c:v>
                </c:pt>
                <c:pt idx="5">
                  <c:v>99.7494863808072</c:v>
                </c:pt>
                <c:pt idx="6">
                  <c:v>98.64437669825699</c:v>
                </c:pt>
                <c:pt idx="7">
                  <c:v>98.69474451587249</c:v>
                </c:pt>
                <c:pt idx="8">
                  <c:v>99.06918947577705</c:v>
                </c:pt>
                <c:pt idx="9">
                  <c:v>97.43024719994698</c:v>
                </c:pt>
                <c:pt idx="10">
                  <c:v>98.01411624362117</c:v>
                </c:pt>
                <c:pt idx="11">
                  <c:v>98.90715090463252</c:v>
                </c:pt>
                <c:pt idx="12">
                  <c:v>96.58029027768572</c:v>
                </c:pt>
                <c:pt idx="13">
                  <c:v>94.87871959705745</c:v>
                </c:pt>
                <c:pt idx="14">
                  <c:v>94.00225329710385</c:v>
                </c:pt>
                <c:pt idx="15">
                  <c:v>93.02471999469813</c:v>
                </c:pt>
                <c:pt idx="16">
                  <c:v>93.70203459473787</c:v>
                </c:pt>
                <c:pt idx="17">
                  <c:v>92.3652992246007</c:v>
                </c:pt>
                <c:pt idx="18">
                  <c:v>90.7061435482802</c:v>
                </c:pt>
                <c:pt idx="19">
                  <c:v>92.0150440718404</c:v>
                </c:pt>
                <c:pt idx="20">
                  <c:v>92.5604745178607</c:v>
                </c:pt>
                <c:pt idx="21">
                  <c:v>93.77725495393996</c:v>
                </c:pt>
                <c:pt idx="22">
                  <c:v>92.93558221220756</c:v>
                </c:pt>
                <c:pt idx="23">
                  <c:v>89.7160182914706</c:v>
                </c:pt>
                <c:pt idx="24">
                  <c:v>87.20392338789847</c:v>
                </c:pt>
                <c:pt idx="25">
                  <c:v>88.28583736496786</c:v>
                </c:pt>
                <c:pt idx="26">
                  <c:v>88.4230233945258</c:v>
                </c:pt>
                <c:pt idx="27">
                  <c:v>89.47478295447014</c:v>
                </c:pt>
                <c:pt idx="28">
                  <c:v>88.81469944993042</c:v>
                </c:pt>
                <c:pt idx="29">
                  <c:v>88.62283782888196</c:v>
                </c:pt>
                <c:pt idx="30">
                  <c:v>88.93332891510371</c:v>
                </c:pt>
                <c:pt idx="31">
                  <c:v>90.15739943004837</c:v>
                </c:pt>
                <c:pt idx="32">
                  <c:v>91.53191066339717</c:v>
                </c:pt>
                <c:pt idx="33">
                  <c:v>92.06375505335012</c:v>
                </c:pt>
                <c:pt idx="34">
                  <c:v>92.56312545562993</c:v>
                </c:pt>
                <c:pt idx="35">
                  <c:v>92.05779044336934</c:v>
                </c:pt>
                <c:pt idx="36">
                  <c:v>90.48213930677977</c:v>
                </c:pt>
                <c:pt idx="37">
                  <c:v>90.62727814964543</c:v>
                </c:pt>
                <c:pt idx="38">
                  <c:v>88.95287958115183</c:v>
                </c:pt>
                <c:pt idx="39">
                  <c:v>90.41255219033732</c:v>
                </c:pt>
                <c:pt idx="40">
                  <c:v>91.87818940950359</c:v>
                </c:pt>
                <c:pt idx="41">
                  <c:v>92.66121015309164</c:v>
                </c:pt>
                <c:pt idx="42">
                  <c:v>93.53138047584333</c:v>
                </c:pt>
                <c:pt idx="43">
                  <c:v>93.31632314931406</c:v>
                </c:pt>
                <c:pt idx="44">
                  <c:v>95.34892968387567</c:v>
                </c:pt>
                <c:pt idx="45">
                  <c:v>95.41023261978924</c:v>
                </c:pt>
                <c:pt idx="46">
                  <c:v>95.45728676519319</c:v>
                </c:pt>
                <c:pt idx="47">
                  <c:v>96.4079793226854</c:v>
                </c:pt>
                <c:pt idx="48">
                  <c:v>95.95533169858837</c:v>
                </c:pt>
                <c:pt idx="49">
                  <c:v>96.04214991053085</c:v>
                </c:pt>
                <c:pt idx="50">
                  <c:v>95.12061766850023</c:v>
                </c:pt>
                <c:pt idx="51">
                  <c:v>96.29299489694478</c:v>
                </c:pt>
                <c:pt idx="52">
                  <c:v>97.13400490423486</c:v>
                </c:pt>
                <c:pt idx="53">
                  <c:v>96.55179269666642</c:v>
                </c:pt>
                <c:pt idx="54">
                  <c:v>96.0285638544635</c:v>
                </c:pt>
                <c:pt idx="55">
                  <c:v>95.78997945523228</c:v>
                </c:pt>
                <c:pt idx="56">
                  <c:v>96.4450924514547</c:v>
                </c:pt>
                <c:pt idx="57">
                  <c:v>96.22705281993504</c:v>
                </c:pt>
                <c:pt idx="58">
                  <c:v>97.69003910133209</c:v>
                </c:pt>
                <c:pt idx="59">
                  <c:v>97.45311153820664</c:v>
                </c:pt>
                <c:pt idx="60">
                  <c:v>97.6701570680628</c:v>
                </c:pt>
                <c:pt idx="61">
                  <c:v>97.41135926834117</c:v>
                </c:pt>
                <c:pt idx="62">
                  <c:v>97.12903439591754</c:v>
                </c:pt>
                <c:pt idx="63">
                  <c:v>98.69772682086287</c:v>
                </c:pt>
                <c:pt idx="64">
                  <c:v>99.06189939691164</c:v>
                </c:pt>
                <c:pt idx="65">
                  <c:v>98.56915633905493</c:v>
                </c:pt>
                <c:pt idx="66">
                  <c:v>97.4985088475048</c:v>
                </c:pt>
                <c:pt idx="67">
                  <c:v>99.19610312147921</c:v>
                </c:pt>
                <c:pt idx="68">
                  <c:v>99.48406123666247</c:v>
                </c:pt>
                <c:pt idx="69">
                  <c:v>99.02047849426734</c:v>
                </c:pt>
                <c:pt idx="70">
                  <c:v>99.67625422493207</c:v>
                </c:pt>
                <c:pt idx="71">
                  <c:v>99.82934588110544</c:v>
                </c:pt>
                <c:pt idx="72">
                  <c:v>97.74173238783219</c:v>
                </c:pt>
                <c:pt idx="73">
                  <c:v>97.42825899662006</c:v>
                </c:pt>
                <c:pt idx="74">
                  <c:v>98.87699648750744</c:v>
                </c:pt>
                <c:pt idx="75">
                  <c:v>97.67512757638013</c:v>
                </c:pt>
                <c:pt idx="76">
                  <c:v>96.01663463450195</c:v>
                </c:pt>
                <c:pt idx="77">
                  <c:v>96.69660017231095</c:v>
                </c:pt>
                <c:pt idx="78">
                  <c:v>97.65524554311087</c:v>
                </c:pt>
                <c:pt idx="79">
                  <c:v>94.06786400689245</c:v>
                </c:pt>
                <c:pt idx="80">
                  <c:v>92.4030750878123</c:v>
                </c:pt>
                <c:pt idx="81">
                  <c:v>93.71462654914176</c:v>
                </c:pt>
                <c:pt idx="82">
                  <c:v>93.3415070581218</c:v>
                </c:pt>
                <c:pt idx="83">
                  <c:v>93.32957783816023</c:v>
                </c:pt>
                <c:pt idx="84">
                  <c:v>89.73821989528795</c:v>
                </c:pt>
                <c:pt idx="85">
                  <c:v>88.78321956392074</c:v>
                </c:pt>
                <c:pt idx="86">
                  <c:v>86.53356749950294</c:v>
                </c:pt>
                <c:pt idx="87">
                  <c:v>82.84776989860163</c:v>
                </c:pt>
                <c:pt idx="88">
                  <c:v>91.42057127708925</c:v>
                </c:pt>
                <c:pt idx="89">
                  <c:v>90.47915700178937</c:v>
                </c:pt>
                <c:pt idx="90">
                  <c:v>91.600172310955</c:v>
                </c:pt>
                <c:pt idx="91">
                  <c:v>91.59155676320498</c:v>
                </c:pt>
                <c:pt idx="92">
                  <c:v>87.2794751143217</c:v>
                </c:pt>
                <c:pt idx="93">
                  <c:v>87.32652925972563</c:v>
                </c:pt>
                <c:pt idx="94">
                  <c:v>89.40983497912386</c:v>
                </c:pt>
                <c:pt idx="95">
                  <c:v>86.80098084697462</c:v>
                </c:pt>
                <c:pt idx="96">
                  <c:v>85.14745841341373</c:v>
                </c:pt>
                <c:pt idx="97">
                  <c:v>85.2998873351448</c:v>
                </c:pt>
                <c:pt idx="98">
                  <c:v>84.77268208628801</c:v>
                </c:pt>
                <c:pt idx="99">
                  <c:v>82.46073298429319</c:v>
                </c:pt>
                <c:pt idx="100">
                  <c:v>83.84717343760354</c:v>
                </c:pt>
                <c:pt idx="101">
                  <c:v>86.79700444032076</c:v>
                </c:pt>
                <c:pt idx="102">
                  <c:v>86.62137981310887</c:v>
                </c:pt>
                <c:pt idx="103">
                  <c:v>86.4954602690702</c:v>
                </c:pt>
                <c:pt idx="104">
                  <c:v>86.37351713168533</c:v>
                </c:pt>
                <c:pt idx="105">
                  <c:v>86.22108820995426</c:v>
                </c:pt>
                <c:pt idx="106">
                  <c:v>87.2874279276294</c:v>
                </c:pt>
                <c:pt idx="107">
                  <c:v>84.61760222678772</c:v>
                </c:pt>
                <c:pt idx="108">
                  <c:v>83.83491285042084</c:v>
                </c:pt>
                <c:pt idx="109">
                  <c:v>83.2010073563523</c:v>
                </c:pt>
                <c:pt idx="110">
                  <c:v>84.71999469812445</c:v>
                </c:pt>
                <c:pt idx="111">
                  <c:v>86.44509245145468</c:v>
                </c:pt>
                <c:pt idx="112">
                  <c:v>87.4249453244085</c:v>
                </c:pt>
                <c:pt idx="113">
                  <c:v>88.92106832792099</c:v>
                </c:pt>
                <c:pt idx="114">
                  <c:v>90.00927828219233</c:v>
                </c:pt>
                <c:pt idx="115">
                  <c:v>90.08980051693285</c:v>
                </c:pt>
                <c:pt idx="116">
                  <c:v>90.40095433759691</c:v>
                </c:pt>
                <c:pt idx="117">
                  <c:v>90.69587116442442</c:v>
                </c:pt>
                <c:pt idx="118">
                  <c:v>91.73139373053218</c:v>
                </c:pt>
                <c:pt idx="119">
                  <c:v>90.99244482735767</c:v>
                </c:pt>
                <c:pt idx="120">
                  <c:v>89.62820597786467</c:v>
                </c:pt>
                <c:pt idx="121">
                  <c:v>87.6572337464378</c:v>
                </c:pt>
                <c:pt idx="122">
                  <c:v>87.12472662204254</c:v>
                </c:pt>
                <c:pt idx="123">
                  <c:v>88.43097620783352</c:v>
                </c:pt>
                <c:pt idx="124">
                  <c:v>84.70872821260521</c:v>
                </c:pt>
                <c:pt idx="125">
                  <c:v>85.27138975412552</c:v>
                </c:pt>
                <c:pt idx="126">
                  <c:v>83.45980515607397</c:v>
                </c:pt>
                <c:pt idx="127">
                  <c:v>83.58274239512228</c:v>
                </c:pt>
                <c:pt idx="128">
                  <c:v>83.1012658227848</c:v>
                </c:pt>
                <c:pt idx="129">
                  <c:v>85.44933395188548</c:v>
                </c:pt>
                <c:pt idx="130">
                  <c:v>87.29504937371594</c:v>
                </c:pt>
                <c:pt idx="131">
                  <c:v>88.35641858307376</c:v>
                </c:pt>
                <c:pt idx="132">
                  <c:v>88.84617933594008</c:v>
                </c:pt>
                <c:pt idx="133">
                  <c:v>89.00821790708463</c:v>
                </c:pt>
                <c:pt idx="134">
                  <c:v>90.71475909603022</c:v>
                </c:pt>
                <c:pt idx="135">
                  <c:v>90.76015640532839</c:v>
                </c:pt>
                <c:pt idx="136">
                  <c:v>89.56226390085492</c:v>
                </c:pt>
                <c:pt idx="137">
                  <c:v>87.66684339585127</c:v>
                </c:pt>
                <c:pt idx="138">
                  <c:v>87.30200808536019</c:v>
                </c:pt>
                <c:pt idx="139">
                  <c:v>87.05944727947511</c:v>
                </c:pt>
                <c:pt idx="140">
                  <c:v>87.4650407581682</c:v>
                </c:pt>
                <c:pt idx="141">
                  <c:v>89.94002253297103</c:v>
                </c:pt>
                <c:pt idx="142">
                  <c:v>90.10305520577904</c:v>
                </c:pt>
                <c:pt idx="143">
                  <c:v>90.89800516932864</c:v>
                </c:pt>
                <c:pt idx="144">
                  <c:v>91.76585592153224</c:v>
                </c:pt>
                <c:pt idx="145">
                  <c:v>91.65981841076281</c:v>
                </c:pt>
                <c:pt idx="146">
                  <c:v>91.22307641328119</c:v>
                </c:pt>
                <c:pt idx="147">
                  <c:v>90.8655311816555</c:v>
                </c:pt>
                <c:pt idx="148">
                  <c:v>93.51746305255485</c:v>
                </c:pt>
                <c:pt idx="149">
                  <c:v>93.41142554178539</c:v>
                </c:pt>
                <c:pt idx="150">
                  <c:v>93.6138909139108</c:v>
                </c:pt>
                <c:pt idx="151">
                  <c:v>93.42368612896811</c:v>
                </c:pt>
                <c:pt idx="152">
                  <c:v>92.0982172443502</c:v>
                </c:pt>
                <c:pt idx="153">
                  <c:v>93.68646033534363</c:v>
                </c:pt>
                <c:pt idx="154">
                  <c:v>92.78348465769766</c:v>
                </c:pt>
                <c:pt idx="155">
                  <c:v>90.26973291801974</c:v>
                </c:pt>
                <c:pt idx="156">
                  <c:v>90.16005036781762</c:v>
                </c:pt>
                <c:pt idx="157">
                  <c:v>89.75843329577837</c:v>
                </c:pt>
                <c:pt idx="158">
                  <c:v>89.41248591689309</c:v>
                </c:pt>
                <c:pt idx="159">
                  <c:v>90.71807276824177</c:v>
                </c:pt>
                <c:pt idx="160">
                  <c:v>90.41884816753925</c:v>
                </c:pt>
                <c:pt idx="161">
                  <c:v>88.64139439326661</c:v>
                </c:pt>
                <c:pt idx="162">
                  <c:v>87.6128305388031</c:v>
                </c:pt>
                <c:pt idx="163">
                  <c:v>88.17151567366956</c:v>
                </c:pt>
                <c:pt idx="164">
                  <c:v>86.6372854397243</c:v>
                </c:pt>
                <c:pt idx="165">
                  <c:v>85.73795480151102</c:v>
                </c:pt>
                <c:pt idx="166">
                  <c:v>86.38378951554111</c:v>
                </c:pt>
                <c:pt idx="167">
                  <c:v>87.16117701636954</c:v>
                </c:pt>
                <c:pt idx="168">
                  <c:v>86.70455298561866</c:v>
                </c:pt>
                <c:pt idx="169">
                  <c:v>86.91596527271521</c:v>
                </c:pt>
                <c:pt idx="170">
                  <c:v>89.9751474584134</c:v>
                </c:pt>
                <c:pt idx="171">
                  <c:v>89.97249652064417</c:v>
                </c:pt>
                <c:pt idx="172">
                  <c:v>91.00106037510768</c:v>
                </c:pt>
                <c:pt idx="173">
                  <c:v>91.24527801709854</c:v>
                </c:pt>
                <c:pt idx="174">
                  <c:v>90.36914308436609</c:v>
                </c:pt>
                <c:pt idx="175">
                  <c:v>91.22175094439658</c:v>
                </c:pt>
                <c:pt idx="176">
                  <c:v>92.20060971568691</c:v>
                </c:pt>
                <c:pt idx="177">
                  <c:v>92.13334216979257</c:v>
                </c:pt>
                <c:pt idx="178">
                  <c:v>92.95049373715952</c:v>
                </c:pt>
                <c:pt idx="179">
                  <c:v>92.99721651534229</c:v>
                </c:pt>
                <c:pt idx="180">
                  <c:v>92.59593081052422</c:v>
                </c:pt>
                <c:pt idx="181">
                  <c:v>92.2728477698986</c:v>
                </c:pt>
                <c:pt idx="182">
                  <c:v>91.37020345947377</c:v>
                </c:pt>
                <c:pt idx="183">
                  <c:v>92.8712969713036</c:v>
                </c:pt>
                <c:pt idx="184">
                  <c:v>92.60222678772617</c:v>
                </c:pt>
                <c:pt idx="185">
                  <c:v>91.21777453774273</c:v>
                </c:pt>
                <c:pt idx="186">
                  <c:v>90.74855855258798</c:v>
                </c:pt>
                <c:pt idx="187">
                  <c:v>92.54258068791835</c:v>
                </c:pt>
                <c:pt idx="188">
                  <c:v>91.99847571078269</c:v>
                </c:pt>
                <c:pt idx="189">
                  <c:v>91.94181191596526</c:v>
                </c:pt>
                <c:pt idx="190">
                  <c:v>91.2157863344158</c:v>
                </c:pt>
                <c:pt idx="191">
                  <c:v>91.0563987010405</c:v>
                </c:pt>
                <c:pt idx="192">
                  <c:v>90.55967923652992</c:v>
                </c:pt>
                <c:pt idx="193">
                  <c:v>89.50294916826826</c:v>
                </c:pt>
                <c:pt idx="194">
                  <c:v>91.40963615879116</c:v>
                </c:pt>
                <c:pt idx="195">
                  <c:v>92.12008748094638</c:v>
                </c:pt>
                <c:pt idx="196">
                  <c:v>92.34806812910067</c:v>
                </c:pt>
                <c:pt idx="197">
                  <c:v>92.30001988203325</c:v>
                </c:pt>
                <c:pt idx="198">
                  <c:v>92.44217641990853</c:v>
                </c:pt>
                <c:pt idx="199">
                  <c:v>91.97925641195572</c:v>
                </c:pt>
                <c:pt idx="200">
                  <c:v>94.12651600503679</c:v>
                </c:pt>
                <c:pt idx="201">
                  <c:v>93.9793889588442</c:v>
                </c:pt>
                <c:pt idx="202">
                  <c:v>94.16296639936377</c:v>
                </c:pt>
                <c:pt idx="203">
                  <c:v>94.46351646895089</c:v>
                </c:pt>
                <c:pt idx="204">
                  <c:v>94.01981575982504</c:v>
                </c:pt>
                <c:pt idx="205">
                  <c:v>94.49002584664325</c:v>
                </c:pt>
                <c:pt idx="206">
                  <c:v>95.50964278613559</c:v>
                </c:pt>
                <c:pt idx="207">
                  <c:v>95.22632381204849</c:v>
                </c:pt>
                <c:pt idx="208">
                  <c:v>95.15143482006759</c:v>
                </c:pt>
                <c:pt idx="209">
                  <c:v>94.64875074557624</c:v>
                </c:pt>
                <c:pt idx="210">
                  <c:v>93.75770428789184</c:v>
                </c:pt>
                <c:pt idx="211">
                  <c:v>94.29153688117171</c:v>
                </c:pt>
                <c:pt idx="212">
                  <c:v>94.27364305122936</c:v>
                </c:pt>
                <c:pt idx="213">
                  <c:v>93.99993372655577</c:v>
                </c:pt>
                <c:pt idx="214">
                  <c:v>94.80449333951886</c:v>
                </c:pt>
                <c:pt idx="215">
                  <c:v>93.79117237722843</c:v>
                </c:pt>
                <c:pt idx="216">
                  <c:v>95.57326529259726</c:v>
                </c:pt>
                <c:pt idx="217">
                  <c:v>95.29922460070249</c:v>
                </c:pt>
                <c:pt idx="218">
                  <c:v>95.03479355822122</c:v>
                </c:pt>
                <c:pt idx="219">
                  <c:v>95.78633441579957</c:v>
                </c:pt>
                <c:pt idx="220">
                  <c:v>94.30479157001788</c:v>
                </c:pt>
                <c:pt idx="221">
                  <c:v>93.81735038769963</c:v>
                </c:pt>
                <c:pt idx="222">
                  <c:v>93.52607860030486</c:v>
                </c:pt>
                <c:pt idx="223">
                  <c:v>94.38829610974881</c:v>
                </c:pt>
                <c:pt idx="224">
                  <c:v>92.17873947909072</c:v>
                </c:pt>
                <c:pt idx="225">
                  <c:v>92.87229107296704</c:v>
                </c:pt>
                <c:pt idx="226">
                  <c:v>94.61296308569156</c:v>
                </c:pt>
                <c:pt idx="227">
                  <c:v>94.2988269600371</c:v>
                </c:pt>
                <c:pt idx="228">
                  <c:v>93.16157465703492</c:v>
                </c:pt>
                <c:pt idx="229">
                  <c:v>90.77374246139571</c:v>
                </c:pt>
                <c:pt idx="230">
                  <c:v>91.39174232884882</c:v>
                </c:pt>
                <c:pt idx="231">
                  <c:v>91.62469348532044</c:v>
                </c:pt>
                <c:pt idx="232">
                  <c:v>90.69388296109749</c:v>
                </c:pt>
                <c:pt idx="233">
                  <c:v>88.47372257936244</c:v>
                </c:pt>
                <c:pt idx="234">
                  <c:v>87.84511896083238</c:v>
                </c:pt>
                <c:pt idx="235">
                  <c:v>90.19384982437536</c:v>
                </c:pt>
                <c:pt idx="236">
                  <c:v>92.16614752468685</c:v>
                </c:pt>
                <c:pt idx="237">
                  <c:v>92.19928424680229</c:v>
                </c:pt>
                <c:pt idx="238">
                  <c:v>91.78739479090729</c:v>
                </c:pt>
                <c:pt idx="239">
                  <c:v>92.87361654185166</c:v>
                </c:pt>
                <c:pt idx="240">
                  <c:v>93.41076280734309</c:v>
                </c:pt>
                <c:pt idx="241">
                  <c:v>94.13181788057526</c:v>
                </c:pt>
                <c:pt idx="242">
                  <c:v>94.09271654847903</c:v>
                </c:pt>
                <c:pt idx="243">
                  <c:v>94.61760222678771</c:v>
                </c:pt>
                <c:pt idx="244">
                  <c:v>94.82636357611504</c:v>
                </c:pt>
                <c:pt idx="245">
                  <c:v>94.17423288488301</c:v>
                </c:pt>
                <c:pt idx="246">
                  <c:v>94.29982106170057</c:v>
                </c:pt>
                <c:pt idx="247">
                  <c:v>93.50420836370866</c:v>
                </c:pt>
                <c:pt idx="248">
                  <c:v>94.08244416462323</c:v>
                </c:pt>
                <c:pt idx="249">
                  <c:v>95.33401815892371</c:v>
                </c:pt>
                <c:pt idx="250">
                  <c:v>95.09013188415402</c:v>
                </c:pt>
                <c:pt idx="251">
                  <c:v>94.92080323414407</c:v>
                </c:pt>
                <c:pt idx="252">
                  <c:v>94.83531049108622</c:v>
                </c:pt>
                <c:pt idx="253">
                  <c:v>93.66127642653589</c:v>
                </c:pt>
                <c:pt idx="254">
                  <c:v>93.58804427066075</c:v>
                </c:pt>
                <c:pt idx="255">
                  <c:v>94.14904897607528</c:v>
                </c:pt>
                <c:pt idx="256">
                  <c:v>93.0161044469481</c:v>
                </c:pt>
                <c:pt idx="257">
                  <c:v>92.54490025846643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'[1]GRAF II.3.4'!$D$1</c:f>
              <c:strCache>
                <c:ptCount val="1"/>
                <c:pt idx="0">
                  <c:v>Dow Jones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II.3.4'!$D$2:$D$259</c:f>
              <c:numCache>
                <c:ptCount val="258"/>
                <c:pt idx="0">
                  <c:v>100</c:v>
                </c:pt>
                <c:pt idx="1">
                  <c:v>99.88718778226676</c:v>
                </c:pt>
                <c:pt idx="2">
                  <c:v>99.9028718929399</c:v>
                </c:pt>
                <c:pt idx="3">
                  <c:v>100.2163651412137</c:v>
                </c:pt>
                <c:pt idx="4">
                  <c:v>100.32341392068756</c:v>
                </c:pt>
                <c:pt idx="5">
                  <c:v>100.75614420311491</c:v>
                </c:pt>
                <c:pt idx="6">
                  <c:v>100.40910963382326</c:v>
                </c:pt>
                <c:pt idx="7">
                  <c:v>100.91468599654574</c:v>
                </c:pt>
                <c:pt idx="8">
                  <c:v>101.19605516271793</c:v>
                </c:pt>
                <c:pt idx="9">
                  <c:v>100.24272578505588</c:v>
                </c:pt>
                <c:pt idx="10">
                  <c:v>101.33664526320962</c:v>
                </c:pt>
                <c:pt idx="11">
                  <c:v>100.1813120986852</c:v>
                </c:pt>
                <c:pt idx="12">
                  <c:v>98.16628180756541</c:v>
                </c:pt>
                <c:pt idx="13">
                  <c:v>96.11695433467247</c:v>
                </c:pt>
                <c:pt idx="14">
                  <c:v>96.34257877013897</c:v>
                </c:pt>
                <c:pt idx="15">
                  <c:v>96.31829674337395</c:v>
                </c:pt>
                <c:pt idx="16">
                  <c:v>96.71389536619564</c:v>
                </c:pt>
                <c:pt idx="17">
                  <c:v>95.62073174879724</c:v>
                </c:pt>
                <c:pt idx="18">
                  <c:v>95.11874572466262</c:v>
                </c:pt>
                <c:pt idx="19">
                  <c:v>96.23552999066514</c:v>
                </c:pt>
                <c:pt idx="20">
                  <c:v>97.28731023170913</c:v>
                </c:pt>
                <c:pt idx="21">
                  <c:v>97.03882100839384</c:v>
                </c:pt>
                <c:pt idx="22">
                  <c:v>94.5031916220394</c:v>
                </c:pt>
                <c:pt idx="23">
                  <c:v>94.59814662942793</c:v>
                </c:pt>
                <c:pt idx="24">
                  <c:v>93.61703936900744</c:v>
                </c:pt>
                <c:pt idx="25">
                  <c:v>95.03664035011471</c:v>
                </c:pt>
                <c:pt idx="26">
                  <c:v>94.84521861382696</c:v>
                </c:pt>
                <c:pt idx="27">
                  <c:v>95.84493894534751</c:v>
                </c:pt>
                <c:pt idx="28">
                  <c:v>95.41929485750136</c:v>
                </c:pt>
                <c:pt idx="29">
                  <c:v>97.02238103696537</c:v>
                </c:pt>
                <c:pt idx="30">
                  <c:v>97.4043741661911</c:v>
                </c:pt>
                <c:pt idx="31">
                  <c:v>98.19481555107919</c:v>
                </c:pt>
                <c:pt idx="32">
                  <c:v>98.28410160280274</c:v>
                </c:pt>
                <c:pt idx="33">
                  <c:v>98.10486812119471</c:v>
                </c:pt>
                <c:pt idx="34">
                  <c:v>97.15087736537176</c:v>
                </c:pt>
                <c:pt idx="35">
                  <c:v>98.01775516914275</c:v>
                </c:pt>
                <c:pt idx="36">
                  <c:v>97.51576914500812</c:v>
                </c:pt>
                <c:pt idx="37">
                  <c:v>97.55573528244628</c:v>
                </c:pt>
                <c:pt idx="38">
                  <c:v>98.29770709639872</c:v>
                </c:pt>
                <c:pt idx="39">
                  <c:v>98.3183987845759</c:v>
                </c:pt>
                <c:pt idx="40">
                  <c:v>98.23128583252394</c:v>
                </c:pt>
                <c:pt idx="41">
                  <c:v>98.6789443648691</c:v>
                </c:pt>
                <c:pt idx="42">
                  <c:v>99.83219891231639</c:v>
                </c:pt>
                <c:pt idx="43">
                  <c:v>99.70294672315467</c:v>
                </c:pt>
                <c:pt idx="44">
                  <c:v>99.81500308013258</c:v>
                </c:pt>
                <c:pt idx="45">
                  <c:v>99.84287544548543</c:v>
                </c:pt>
                <c:pt idx="46">
                  <c:v>100.26341747323309</c:v>
                </c:pt>
                <c:pt idx="47">
                  <c:v>100.38482760705824</c:v>
                </c:pt>
                <c:pt idx="48">
                  <c:v>100.54979421690938</c:v>
                </c:pt>
                <c:pt idx="49">
                  <c:v>100.96391142823668</c:v>
                </c:pt>
                <c:pt idx="50">
                  <c:v>101.41449892100877</c:v>
                </c:pt>
                <c:pt idx="51">
                  <c:v>101.84439472560365</c:v>
                </c:pt>
                <c:pt idx="52">
                  <c:v>101.49301395696885</c:v>
                </c:pt>
                <c:pt idx="53">
                  <c:v>101.90788702905151</c:v>
                </c:pt>
                <c:pt idx="54">
                  <c:v>102.88049085597453</c:v>
                </c:pt>
                <c:pt idx="55">
                  <c:v>102.38275654858862</c:v>
                </c:pt>
                <c:pt idx="56">
                  <c:v>102.43056474136334</c:v>
                </c:pt>
                <c:pt idx="57">
                  <c:v>102.51701631525442</c:v>
                </c:pt>
                <c:pt idx="58">
                  <c:v>102.9469121198493</c:v>
                </c:pt>
                <c:pt idx="59">
                  <c:v>103.05613399899471</c:v>
                </c:pt>
                <c:pt idx="60">
                  <c:v>102.57625690195353</c:v>
                </c:pt>
                <c:pt idx="61">
                  <c:v>103.24179229702304</c:v>
                </c:pt>
                <c:pt idx="62">
                  <c:v>103.68094739587073</c:v>
                </c:pt>
                <c:pt idx="63">
                  <c:v>103.64731159225849</c:v>
                </c:pt>
                <c:pt idx="64">
                  <c:v>102.96259623052242</c:v>
                </c:pt>
                <c:pt idx="65">
                  <c:v>103.24179229702304</c:v>
                </c:pt>
                <c:pt idx="66">
                  <c:v>103.9058159705819</c:v>
                </c:pt>
                <c:pt idx="67">
                  <c:v>103.98725996696889</c:v>
                </c:pt>
                <c:pt idx="68">
                  <c:v>104.11433905645904</c:v>
                </c:pt>
                <c:pt idx="69">
                  <c:v>105.09402907796328</c:v>
                </c:pt>
                <c:pt idx="70">
                  <c:v>105.29678872558097</c:v>
                </c:pt>
                <c:pt idx="71">
                  <c:v>104.10715837928338</c:v>
                </c:pt>
                <c:pt idx="72">
                  <c:v>104.80056613970574</c:v>
                </c:pt>
                <c:pt idx="73">
                  <c:v>105.0368671083413</c:v>
                </c:pt>
                <c:pt idx="74">
                  <c:v>105.11113042755265</c:v>
                </c:pt>
                <c:pt idx="75">
                  <c:v>105.19966061852087</c:v>
                </c:pt>
                <c:pt idx="76">
                  <c:v>105.86094429684165</c:v>
                </c:pt>
                <c:pt idx="77">
                  <c:v>105.86803049142289</c:v>
                </c:pt>
                <c:pt idx="78">
                  <c:v>103.8551732999747</c:v>
                </c:pt>
                <c:pt idx="79">
                  <c:v>104.35857656302557</c:v>
                </c:pt>
                <c:pt idx="80">
                  <c:v>105.51173662787843</c:v>
                </c:pt>
                <c:pt idx="81">
                  <c:v>104.01220337189486</c:v>
                </c:pt>
                <c:pt idx="82">
                  <c:v>105.36538308912733</c:v>
                </c:pt>
                <c:pt idx="83">
                  <c:v>103.23895781919057</c:v>
                </c:pt>
                <c:pt idx="84">
                  <c:v>102.68481740293805</c:v>
                </c:pt>
                <c:pt idx="85">
                  <c:v>99.39871276913368</c:v>
                </c:pt>
                <c:pt idx="86">
                  <c:v>98.07699575584186</c:v>
                </c:pt>
                <c:pt idx="87">
                  <c:v>101.90080083447029</c:v>
                </c:pt>
                <c:pt idx="88">
                  <c:v>101.5523490262624</c:v>
                </c:pt>
                <c:pt idx="89">
                  <c:v>102.95683279226301</c:v>
                </c:pt>
                <c:pt idx="90">
                  <c:v>101.88010914629308</c:v>
                </c:pt>
                <c:pt idx="91">
                  <c:v>100.34202699178758</c:v>
                </c:pt>
                <c:pt idx="92">
                  <c:v>100.39559862282171</c:v>
                </c:pt>
                <c:pt idx="93">
                  <c:v>99.31018257816547</c:v>
                </c:pt>
                <c:pt idx="94">
                  <c:v>98.6811174645407</c:v>
                </c:pt>
                <c:pt idx="95">
                  <c:v>95.12517054108292</c:v>
                </c:pt>
                <c:pt idx="96">
                  <c:v>96.30979330987645</c:v>
                </c:pt>
                <c:pt idx="97">
                  <c:v>95.11156504748696</c:v>
                </c:pt>
                <c:pt idx="98">
                  <c:v>94.89595576702861</c:v>
                </c:pt>
                <c:pt idx="99">
                  <c:v>94.24119138772257</c:v>
                </c:pt>
                <c:pt idx="100">
                  <c:v>96.92959912924842</c:v>
                </c:pt>
                <c:pt idx="101">
                  <c:v>95.77351010396865</c:v>
                </c:pt>
                <c:pt idx="102">
                  <c:v>94.70954160824493</c:v>
                </c:pt>
                <c:pt idx="103">
                  <c:v>96.84031307752488</c:v>
                </c:pt>
                <c:pt idx="104">
                  <c:v>96.89454608671993</c:v>
                </c:pt>
                <c:pt idx="105">
                  <c:v>93.83982932664145</c:v>
                </c:pt>
                <c:pt idx="106">
                  <c:v>92.7487443263202</c:v>
                </c:pt>
                <c:pt idx="107">
                  <c:v>93.91550988476904</c:v>
                </c:pt>
                <c:pt idx="108">
                  <c:v>93.53068227771081</c:v>
                </c:pt>
                <c:pt idx="109">
                  <c:v>96.11270261792374</c:v>
                </c:pt>
                <c:pt idx="110">
                  <c:v>96.47683853680475</c:v>
                </c:pt>
                <c:pt idx="111">
                  <c:v>96.28617266127235</c:v>
                </c:pt>
                <c:pt idx="112">
                  <c:v>98.30696639065152</c:v>
                </c:pt>
                <c:pt idx="113">
                  <c:v>98.35127872743283</c:v>
                </c:pt>
                <c:pt idx="114">
                  <c:v>98.58474521823591</c:v>
                </c:pt>
                <c:pt idx="115">
                  <c:v>98.74035805123981</c:v>
                </c:pt>
                <c:pt idx="116">
                  <c:v>98.66259887603506</c:v>
                </c:pt>
                <c:pt idx="117">
                  <c:v>97.25584752776845</c:v>
                </c:pt>
                <c:pt idx="118">
                  <c:v>97.30233296422134</c:v>
                </c:pt>
                <c:pt idx="119">
                  <c:v>95.92628845914007</c:v>
                </c:pt>
                <c:pt idx="120">
                  <c:v>95.84134860675967</c:v>
                </c:pt>
                <c:pt idx="121">
                  <c:v>95.79136731431336</c:v>
                </c:pt>
                <c:pt idx="122">
                  <c:v>93.25715516687517</c:v>
                </c:pt>
                <c:pt idx="123">
                  <c:v>92.34747674783353</c:v>
                </c:pt>
                <c:pt idx="124">
                  <c:v>91.95546846359966</c:v>
                </c:pt>
                <c:pt idx="125">
                  <c:v>91.52037611631185</c:v>
                </c:pt>
                <c:pt idx="126">
                  <c:v>92.0602496608075</c:v>
                </c:pt>
                <c:pt idx="127">
                  <c:v>94.65530859904989</c:v>
                </c:pt>
                <c:pt idx="128">
                  <c:v>95.79580799625094</c:v>
                </c:pt>
                <c:pt idx="129">
                  <c:v>96.35363323368571</c:v>
                </c:pt>
                <c:pt idx="130">
                  <c:v>96.52596948590131</c:v>
                </c:pt>
                <c:pt idx="131">
                  <c:v>97.91250155896282</c:v>
                </c:pt>
                <c:pt idx="132">
                  <c:v>97.9474601188969</c:v>
                </c:pt>
                <c:pt idx="133">
                  <c:v>97.87744851643431</c:v>
                </c:pt>
                <c:pt idx="134">
                  <c:v>95.40757901579371</c:v>
                </c:pt>
                <c:pt idx="135">
                  <c:v>95.94168912202996</c:v>
                </c:pt>
                <c:pt idx="136">
                  <c:v>96.65531615765744</c:v>
                </c:pt>
                <c:pt idx="137">
                  <c:v>95.62139312695817</c:v>
                </c:pt>
                <c:pt idx="138">
                  <c:v>97.527768434499</c:v>
                </c:pt>
                <c:pt idx="139">
                  <c:v>98.4945143405682</c:v>
                </c:pt>
                <c:pt idx="140">
                  <c:v>99.44699337488049</c:v>
                </c:pt>
                <c:pt idx="141">
                  <c:v>99.56282903563508</c:v>
                </c:pt>
                <c:pt idx="142">
                  <c:v>99.18669382726314</c:v>
                </c:pt>
                <c:pt idx="143">
                  <c:v>98.8964432972158</c:v>
                </c:pt>
                <c:pt idx="144">
                  <c:v>98.88491642069698</c:v>
                </c:pt>
                <c:pt idx="145">
                  <c:v>100.85431161871361</c:v>
                </c:pt>
                <c:pt idx="146">
                  <c:v>100.49527775993106</c:v>
                </c:pt>
                <c:pt idx="147">
                  <c:v>100.91147358833557</c:v>
                </c:pt>
                <c:pt idx="148">
                  <c:v>100.8599805743786</c:v>
                </c:pt>
                <c:pt idx="149">
                  <c:v>100.65759885713854</c:v>
                </c:pt>
                <c:pt idx="150">
                  <c:v>101.0845657013065</c:v>
                </c:pt>
                <c:pt idx="151">
                  <c:v>100.56963556173682</c:v>
                </c:pt>
                <c:pt idx="152">
                  <c:v>98.06187854073524</c:v>
                </c:pt>
                <c:pt idx="153">
                  <c:v>97.50556502481115</c:v>
                </c:pt>
                <c:pt idx="154">
                  <c:v>97.34683426619148</c:v>
                </c:pt>
                <c:pt idx="155">
                  <c:v>97.33606325042801</c:v>
                </c:pt>
                <c:pt idx="156">
                  <c:v>98.31717051084851</c:v>
                </c:pt>
                <c:pt idx="157">
                  <c:v>98.40872414483806</c:v>
                </c:pt>
                <c:pt idx="158">
                  <c:v>97.04505685962532</c:v>
                </c:pt>
                <c:pt idx="159">
                  <c:v>96.50093159838096</c:v>
                </c:pt>
                <c:pt idx="160">
                  <c:v>96.13046534567403</c:v>
                </c:pt>
                <c:pt idx="161">
                  <c:v>94.86477651087118</c:v>
                </c:pt>
                <c:pt idx="162">
                  <c:v>95.05005687852184</c:v>
                </c:pt>
                <c:pt idx="163">
                  <c:v>94.34852361497965</c:v>
                </c:pt>
                <c:pt idx="164">
                  <c:v>95.90597470134053</c:v>
                </c:pt>
                <c:pt idx="165">
                  <c:v>94.57452598082382</c:v>
                </c:pt>
                <c:pt idx="166">
                  <c:v>94.62167279543763</c:v>
                </c:pt>
                <c:pt idx="167">
                  <c:v>97.02861688819686</c:v>
                </c:pt>
                <c:pt idx="168">
                  <c:v>97.5069822637274</c:v>
                </c:pt>
                <c:pt idx="169">
                  <c:v>97.5069822637274</c:v>
                </c:pt>
                <c:pt idx="170">
                  <c:v>98.71475326815296</c:v>
                </c:pt>
                <c:pt idx="171">
                  <c:v>97.70152192563087</c:v>
                </c:pt>
                <c:pt idx="172">
                  <c:v>98.1391653029679</c:v>
                </c:pt>
                <c:pt idx="173">
                  <c:v>98.40588966700555</c:v>
                </c:pt>
                <c:pt idx="174">
                  <c:v>98.85496543826697</c:v>
                </c:pt>
                <c:pt idx="175">
                  <c:v>99.62367582643925</c:v>
                </c:pt>
                <c:pt idx="176">
                  <c:v>99.45700852988864</c:v>
                </c:pt>
                <c:pt idx="177">
                  <c:v>99.89389604647032</c:v>
                </c:pt>
                <c:pt idx="178">
                  <c:v>100.1027025801307</c:v>
                </c:pt>
                <c:pt idx="179">
                  <c:v>100.22571891806093</c:v>
                </c:pt>
                <c:pt idx="180">
                  <c:v>101.60299169686962</c:v>
                </c:pt>
                <c:pt idx="181">
                  <c:v>101.67300329933222</c:v>
                </c:pt>
                <c:pt idx="182">
                  <c:v>101.46778710425966</c:v>
                </c:pt>
                <c:pt idx="183">
                  <c:v>100.74131043579153</c:v>
                </c:pt>
                <c:pt idx="184">
                  <c:v>102.6105540837267</c:v>
                </c:pt>
                <c:pt idx="185">
                  <c:v>102.15495901345055</c:v>
                </c:pt>
                <c:pt idx="186">
                  <c:v>102.5905237737104</c:v>
                </c:pt>
                <c:pt idx="187">
                  <c:v>102.37453656287441</c:v>
                </c:pt>
                <c:pt idx="188">
                  <c:v>101.92829526944547</c:v>
                </c:pt>
                <c:pt idx="189">
                  <c:v>101.92829526944547</c:v>
                </c:pt>
                <c:pt idx="190">
                  <c:v>102.3216263100012</c:v>
                </c:pt>
                <c:pt idx="191">
                  <c:v>101.58078828718176</c:v>
                </c:pt>
                <c:pt idx="192">
                  <c:v>103.40855407616809</c:v>
                </c:pt>
                <c:pt idx="193">
                  <c:v>103.62520266516503</c:v>
                </c:pt>
                <c:pt idx="194">
                  <c:v>103.44502435761285</c:v>
                </c:pt>
                <c:pt idx="195">
                  <c:v>103.99207857928413</c:v>
                </c:pt>
                <c:pt idx="196">
                  <c:v>104.02854886072888</c:v>
                </c:pt>
                <c:pt idx="197">
                  <c:v>104.12359835071183</c:v>
                </c:pt>
                <c:pt idx="198">
                  <c:v>104.83864262525557</c:v>
                </c:pt>
                <c:pt idx="199">
                  <c:v>104.8243757534987</c:v>
                </c:pt>
                <c:pt idx="200">
                  <c:v>104.52401558584879</c:v>
                </c:pt>
                <c:pt idx="201">
                  <c:v>105.28847425727234</c:v>
                </c:pt>
                <c:pt idx="202">
                  <c:v>103.72885007123989</c:v>
                </c:pt>
                <c:pt idx="203">
                  <c:v>104.95098243001675</c:v>
                </c:pt>
                <c:pt idx="204">
                  <c:v>105.31568524446426</c:v>
                </c:pt>
                <c:pt idx="205">
                  <c:v>105.18331512968682</c:v>
                </c:pt>
                <c:pt idx="206">
                  <c:v>105.48084081950424</c:v>
                </c:pt>
                <c:pt idx="207">
                  <c:v>105.53195590308353</c:v>
                </c:pt>
                <c:pt idx="208">
                  <c:v>105.1239800603933</c:v>
                </c:pt>
                <c:pt idx="209">
                  <c:v>105.0074830214778</c:v>
                </c:pt>
                <c:pt idx="210">
                  <c:v>105.05037811934285</c:v>
                </c:pt>
                <c:pt idx="211">
                  <c:v>105.10829594972016</c:v>
                </c:pt>
                <c:pt idx="212">
                  <c:v>105.71392937992962</c:v>
                </c:pt>
                <c:pt idx="213">
                  <c:v>105.9634579117835</c:v>
                </c:pt>
                <c:pt idx="214">
                  <c:v>108.03933499370746</c:v>
                </c:pt>
                <c:pt idx="215">
                  <c:v>108.12663691094828</c:v>
                </c:pt>
                <c:pt idx="216">
                  <c:v>107.7747837293414</c:v>
                </c:pt>
                <c:pt idx="217">
                  <c:v>107.2070378194929</c:v>
                </c:pt>
                <c:pt idx="218">
                  <c:v>107.30426040914745</c:v>
                </c:pt>
                <c:pt idx="219">
                  <c:v>106.60565610603217</c:v>
                </c:pt>
                <c:pt idx="220">
                  <c:v>105.75039966137439</c:v>
                </c:pt>
                <c:pt idx="221">
                  <c:v>105.83911881753143</c:v>
                </c:pt>
                <c:pt idx="222">
                  <c:v>104.15288795498094</c:v>
                </c:pt>
                <c:pt idx="223">
                  <c:v>104.00530614250243</c:v>
                </c:pt>
                <c:pt idx="224">
                  <c:v>105.6431619167117</c:v>
                </c:pt>
                <c:pt idx="225">
                  <c:v>105.6431619167117</c:v>
                </c:pt>
                <c:pt idx="226">
                  <c:v>105.85404706744923</c:v>
                </c:pt>
                <c:pt idx="227">
                  <c:v>105.61812402919135</c:v>
                </c:pt>
                <c:pt idx="228">
                  <c:v>104.27448705399493</c:v>
                </c:pt>
                <c:pt idx="229">
                  <c:v>105.70032388633368</c:v>
                </c:pt>
                <c:pt idx="230">
                  <c:v>104.80009372673366</c:v>
                </c:pt>
                <c:pt idx="231">
                  <c:v>104.42679299619424</c:v>
                </c:pt>
                <c:pt idx="232">
                  <c:v>103.987732379941</c:v>
                </c:pt>
                <c:pt idx="233">
                  <c:v>106.3475296580864</c:v>
                </c:pt>
                <c:pt idx="234">
                  <c:v>107.35499756234907</c:v>
                </c:pt>
                <c:pt idx="235">
                  <c:v>107.54093930816066</c:v>
                </c:pt>
                <c:pt idx="236">
                  <c:v>107.35291894527192</c:v>
                </c:pt>
                <c:pt idx="237">
                  <c:v>107.32429071916371</c:v>
                </c:pt>
                <c:pt idx="238">
                  <c:v>107.45014153492644</c:v>
                </c:pt>
                <c:pt idx="239">
                  <c:v>107.42727674707766</c:v>
                </c:pt>
                <c:pt idx="240">
                  <c:v>107.80766367219832</c:v>
                </c:pt>
                <c:pt idx="241">
                  <c:v>107.97999992441393</c:v>
                </c:pt>
                <c:pt idx="242">
                  <c:v>108.4333274124241</c:v>
                </c:pt>
                <c:pt idx="243">
                  <c:v>108.2531491048719</c:v>
                </c:pt>
                <c:pt idx="244">
                  <c:v>108.64789738434386</c:v>
                </c:pt>
                <c:pt idx="245">
                  <c:v>108.57854716004218</c:v>
                </c:pt>
                <c:pt idx="246">
                  <c:v>108.4483501449363</c:v>
                </c:pt>
                <c:pt idx="247">
                  <c:v>108.96828786201007</c:v>
                </c:pt>
                <c:pt idx="248">
                  <c:v>109.2170605331086</c:v>
                </c:pt>
                <c:pt idx="249">
                  <c:v>109.34933616529163</c:v>
                </c:pt>
                <c:pt idx="250">
                  <c:v>109.17492129599886</c:v>
                </c:pt>
                <c:pt idx="251">
                  <c:v>109.36870509714703</c:v>
                </c:pt>
                <c:pt idx="252">
                  <c:v>109.36870509714703</c:v>
                </c:pt>
                <c:pt idx="253">
                  <c:v>109.46167597005281</c:v>
                </c:pt>
                <c:pt idx="254">
                  <c:v>109.31362174460222</c:v>
                </c:pt>
                <c:pt idx="255">
                  <c:v>109.31362174460222</c:v>
                </c:pt>
                <c:pt idx="256">
                  <c:v>109.38731816824705</c:v>
                </c:pt>
                <c:pt idx="257">
                  <c:v>109.38731816824705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'[1]GRAF II.3.4'!$H$1</c:f>
              <c:strCache>
                <c:ptCount val="1"/>
                <c:pt idx="0">
                  <c:v>ATX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II.3.4'!$B$2:$B$259</c:f>
              <c:strCache>
                <c:ptCount val="258"/>
                <c:pt idx="0">
                  <c:v>1/10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'[1]GRAF II.3.4'!$H$2:$H$259</c:f>
              <c:numCache>
                <c:ptCount val="258"/>
                <c:pt idx="0">
                  <c:v>100</c:v>
                </c:pt>
                <c:pt idx="1">
                  <c:v>102.23295230587308</c:v>
                </c:pt>
                <c:pt idx="2">
                  <c:v>102.23295230587308</c:v>
                </c:pt>
                <c:pt idx="3">
                  <c:v>102.11351990540007</c:v>
                </c:pt>
                <c:pt idx="4">
                  <c:v>102.02956247536459</c:v>
                </c:pt>
                <c:pt idx="5">
                  <c:v>104.86361844698462</c:v>
                </c:pt>
                <c:pt idx="6">
                  <c:v>103.7020102483248</c:v>
                </c:pt>
                <c:pt idx="7">
                  <c:v>104.52660622782814</c:v>
                </c:pt>
                <c:pt idx="8">
                  <c:v>106.52305873078438</c:v>
                </c:pt>
                <c:pt idx="9">
                  <c:v>105.9700433582972</c:v>
                </c:pt>
                <c:pt idx="10">
                  <c:v>106.5754828537643</c:v>
                </c:pt>
                <c:pt idx="11">
                  <c:v>106.38983050847459</c:v>
                </c:pt>
                <c:pt idx="12">
                  <c:v>104.36775719353565</c:v>
                </c:pt>
                <c:pt idx="13">
                  <c:v>102.73393772171858</c:v>
                </c:pt>
                <c:pt idx="14">
                  <c:v>101.73472605439495</c:v>
                </c:pt>
                <c:pt idx="15">
                  <c:v>100.76980685849428</c:v>
                </c:pt>
                <c:pt idx="16">
                  <c:v>100.34174221521481</c:v>
                </c:pt>
                <c:pt idx="17">
                  <c:v>99.2916830902641</c:v>
                </c:pt>
                <c:pt idx="18">
                  <c:v>97.48758376034688</c:v>
                </c:pt>
                <c:pt idx="19">
                  <c:v>98.28655892786757</c:v>
                </c:pt>
                <c:pt idx="20">
                  <c:v>100.16752069373275</c:v>
                </c:pt>
                <c:pt idx="21">
                  <c:v>101.03153330705558</c:v>
                </c:pt>
                <c:pt idx="22">
                  <c:v>100.04572329523059</c:v>
                </c:pt>
                <c:pt idx="23">
                  <c:v>97.55025620811982</c:v>
                </c:pt>
                <c:pt idx="24">
                  <c:v>94.31178557351203</c:v>
                </c:pt>
                <c:pt idx="25">
                  <c:v>94.89909341742215</c:v>
                </c:pt>
                <c:pt idx="26">
                  <c:v>95.1710681907765</c:v>
                </c:pt>
                <c:pt idx="27">
                  <c:v>96.63815530153725</c:v>
                </c:pt>
                <c:pt idx="28">
                  <c:v>97.3358297201419</c:v>
                </c:pt>
                <c:pt idx="29">
                  <c:v>96.55380370516359</c:v>
                </c:pt>
                <c:pt idx="30">
                  <c:v>97.05163579030351</c:v>
                </c:pt>
                <c:pt idx="31">
                  <c:v>98.89357508868743</c:v>
                </c:pt>
                <c:pt idx="32">
                  <c:v>99.95979503350414</c:v>
                </c:pt>
                <c:pt idx="33">
                  <c:v>100.9854158454868</c:v>
                </c:pt>
                <c:pt idx="34">
                  <c:v>101.42648797792668</c:v>
                </c:pt>
                <c:pt idx="35">
                  <c:v>101.19944816712652</c:v>
                </c:pt>
                <c:pt idx="36">
                  <c:v>98.61450532124556</c:v>
                </c:pt>
                <c:pt idx="37">
                  <c:v>98.4702404414663</c:v>
                </c:pt>
                <c:pt idx="38">
                  <c:v>96.19944816712652</c:v>
                </c:pt>
                <c:pt idx="39">
                  <c:v>96.1351990540008</c:v>
                </c:pt>
                <c:pt idx="40">
                  <c:v>96.71304690579426</c:v>
                </c:pt>
                <c:pt idx="41">
                  <c:v>97.3949546708711</c:v>
                </c:pt>
                <c:pt idx="42">
                  <c:v>96.84588096176586</c:v>
                </c:pt>
                <c:pt idx="43">
                  <c:v>94.97595585337012</c:v>
                </c:pt>
                <c:pt idx="44">
                  <c:v>96.7985810011825</c:v>
                </c:pt>
                <c:pt idx="45">
                  <c:v>98.23610563657864</c:v>
                </c:pt>
                <c:pt idx="46">
                  <c:v>97.9992116673236</c:v>
                </c:pt>
                <c:pt idx="47">
                  <c:v>99.22625147812376</c:v>
                </c:pt>
                <c:pt idx="48">
                  <c:v>99.26369728025227</c:v>
                </c:pt>
                <c:pt idx="49">
                  <c:v>100.05478912100907</c:v>
                </c:pt>
                <c:pt idx="50">
                  <c:v>100.38431217973984</c:v>
                </c:pt>
                <c:pt idx="51">
                  <c:v>101.73314938904217</c:v>
                </c:pt>
                <c:pt idx="52">
                  <c:v>102.85731178557351</c:v>
                </c:pt>
                <c:pt idx="53">
                  <c:v>101.83799763500197</c:v>
                </c:pt>
                <c:pt idx="54">
                  <c:v>101.61608198659835</c:v>
                </c:pt>
                <c:pt idx="55">
                  <c:v>100.94836420969648</c:v>
                </c:pt>
                <c:pt idx="56">
                  <c:v>101.91210090658258</c:v>
                </c:pt>
                <c:pt idx="57">
                  <c:v>101.88214426487978</c:v>
                </c:pt>
                <c:pt idx="58">
                  <c:v>103.62081198265669</c:v>
                </c:pt>
                <c:pt idx="59">
                  <c:v>103.67836026803312</c:v>
                </c:pt>
                <c:pt idx="60">
                  <c:v>104.4560504532913</c:v>
                </c:pt>
                <c:pt idx="61">
                  <c:v>103.91288923925896</c:v>
                </c:pt>
                <c:pt idx="62">
                  <c:v>103.82341348048875</c:v>
                </c:pt>
                <c:pt idx="63">
                  <c:v>104.78123768230193</c:v>
                </c:pt>
                <c:pt idx="64">
                  <c:v>106.75561687031927</c:v>
                </c:pt>
                <c:pt idx="65">
                  <c:v>107.79385100512415</c:v>
                </c:pt>
                <c:pt idx="66">
                  <c:v>107.25817895151752</c:v>
                </c:pt>
                <c:pt idx="67">
                  <c:v>109.02010248324794</c:v>
                </c:pt>
                <c:pt idx="68">
                  <c:v>109.83129680725266</c:v>
                </c:pt>
                <c:pt idx="69">
                  <c:v>108.51044540796215</c:v>
                </c:pt>
                <c:pt idx="70">
                  <c:v>110.18210484824597</c:v>
                </c:pt>
                <c:pt idx="71">
                  <c:v>109.99369333858888</c:v>
                </c:pt>
                <c:pt idx="72">
                  <c:v>107.72881355932202</c:v>
                </c:pt>
                <c:pt idx="73">
                  <c:v>107.4324004729996</c:v>
                </c:pt>
                <c:pt idx="74">
                  <c:v>108.45053212455656</c:v>
                </c:pt>
                <c:pt idx="75">
                  <c:v>108.19156484036263</c:v>
                </c:pt>
                <c:pt idx="76">
                  <c:v>106.46826960977532</c:v>
                </c:pt>
                <c:pt idx="77">
                  <c:v>107.64800945999214</c:v>
                </c:pt>
                <c:pt idx="78">
                  <c:v>108.71659440283798</c:v>
                </c:pt>
                <c:pt idx="79">
                  <c:v>106.46353961371699</c:v>
                </c:pt>
                <c:pt idx="80">
                  <c:v>103.69767441860465</c:v>
                </c:pt>
                <c:pt idx="81">
                  <c:v>104.21363815530154</c:v>
                </c:pt>
                <c:pt idx="82">
                  <c:v>104.46669294442255</c:v>
                </c:pt>
                <c:pt idx="83">
                  <c:v>105.10760741032716</c:v>
                </c:pt>
                <c:pt idx="84">
                  <c:v>100.86283011430824</c:v>
                </c:pt>
                <c:pt idx="85">
                  <c:v>97.6791486007095</c:v>
                </c:pt>
                <c:pt idx="86">
                  <c:v>94.26369728025226</c:v>
                </c:pt>
                <c:pt idx="87">
                  <c:v>91.12219156484036</c:v>
                </c:pt>
                <c:pt idx="88">
                  <c:v>99.41426882144265</c:v>
                </c:pt>
                <c:pt idx="89">
                  <c:v>98.01261332282223</c:v>
                </c:pt>
                <c:pt idx="90">
                  <c:v>100.72093023255815</c:v>
                </c:pt>
                <c:pt idx="91">
                  <c:v>100.72093023255815</c:v>
                </c:pt>
                <c:pt idx="92">
                  <c:v>97.74931020890816</c:v>
                </c:pt>
                <c:pt idx="93">
                  <c:v>96.76271186440678</c:v>
                </c:pt>
                <c:pt idx="94">
                  <c:v>98.61332282223098</c:v>
                </c:pt>
                <c:pt idx="95">
                  <c:v>96.4324004729996</c:v>
                </c:pt>
                <c:pt idx="96">
                  <c:v>93.99605833661805</c:v>
                </c:pt>
                <c:pt idx="97">
                  <c:v>94.51359873866771</c:v>
                </c:pt>
                <c:pt idx="98">
                  <c:v>94.51359873866771</c:v>
                </c:pt>
                <c:pt idx="99">
                  <c:v>90.39692550256207</c:v>
                </c:pt>
                <c:pt idx="100">
                  <c:v>92.20654316121404</c:v>
                </c:pt>
                <c:pt idx="101">
                  <c:v>95.48048876625937</c:v>
                </c:pt>
                <c:pt idx="102">
                  <c:v>95.79306267244777</c:v>
                </c:pt>
                <c:pt idx="103">
                  <c:v>95.49191959006701</c:v>
                </c:pt>
                <c:pt idx="104">
                  <c:v>93.80961765865194</c:v>
                </c:pt>
                <c:pt idx="105">
                  <c:v>93.21245565628696</c:v>
                </c:pt>
                <c:pt idx="106">
                  <c:v>89.37169885691762</c:v>
                </c:pt>
                <c:pt idx="107">
                  <c:v>88.1044540796216</c:v>
                </c:pt>
                <c:pt idx="108">
                  <c:v>87.38037051635791</c:v>
                </c:pt>
                <c:pt idx="109">
                  <c:v>89.46511627906976</c:v>
                </c:pt>
                <c:pt idx="110">
                  <c:v>92.18407567993694</c:v>
                </c:pt>
                <c:pt idx="111">
                  <c:v>93.14584154513204</c:v>
                </c:pt>
                <c:pt idx="112">
                  <c:v>94.82735514387072</c:v>
                </c:pt>
                <c:pt idx="113">
                  <c:v>95.69176192353173</c:v>
                </c:pt>
                <c:pt idx="114">
                  <c:v>95.02364998029168</c:v>
                </c:pt>
                <c:pt idx="115">
                  <c:v>94.5959795033504</c:v>
                </c:pt>
                <c:pt idx="116">
                  <c:v>95.70595191170673</c:v>
                </c:pt>
                <c:pt idx="117">
                  <c:v>96.49901458415451</c:v>
                </c:pt>
                <c:pt idx="118">
                  <c:v>96.48955459203783</c:v>
                </c:pt>
                <c:pt idx="119">
                  <c:v>95.64603862830114</c:v>
                </c:pt>
                <c:pt idx="120">
                  <c:v>93.61805281828933</c:v>
                </c:pt>
                <c:pt idx="121">
                  <c:v>92.7098935750887</c:v>
                </c:pt>
                <c:pt idx="122">
                  <c:v>94.1864406779661</c:v>
                </c:pt>
                <c:pt idx="123">
                  <c:v>91.19590067008278</c:v>
                </c:pt>
                <c:pt idx="124">
                  <c:v>89.82262514781239</c:v>
                </c:pt>
                <c:pt idx="125">
                  <c:v>87.79936933385888</c:v>
                </c:pt>
                <c:pt idx="126">
                  <c:v>88.04690579424516</c:v>
                </c:pt>
                <c:pt idx="127">
                  <c:v>87.64800945999211</c:v>
                </c:pt>
                <c:pt idx="128">
                  <c:v>88.63657863618447</c:v>
                </c:pt>
                <c:pt idx="129">
                  <c:v>90.39258967284195</c:v>
                </c:pt>
                <c:pt idx="130">
                  <c:v>91.90185258178953</c:v>
                </c:pt>
                <c:pt idx="131">
                  <c:v>91.97713835238471</c:v>
                </c:pt>
                <c:pt idx="132">
                  <c:v>91.93929838391801</c:v>
                </c:pt>
                <c:pt idx="133">
                  <c:v>93.98344501379583</c:v>
                </c:pt>
                <c:pt idx="134">
                  <c:v>94.30035474970437</c:v>
                </c:pt>
                <c:pt idx="135">
                  <c:v>93.48600709499408</c:v>
                </c:pt>
                <c:pt idx="136">
                  <c:v>91.68269609775325</c:v>
                </c:pt>
                <c:pt idx="137">
                  <c:v>90.80331099724083</c:v>
                </c:pt>
                <c:pt idx="138">
                  <c:v>91.09617658651952</c:v>
                </c:pt>
                <c:pt idx="139">
                  <c:v>92.19944816712652</c:v>
                </c:pt>
                <c:pt idx="140">
                  <c:v>95.1198265668112</c:v>
                </c:pt>
                <c:pt idx="141">
                  <c:v>94.71541190382341</c:v>
                </c:pt>
                <c:pt idx="142">
                  <c:v>96.84430429641309</c:v>
                </c:pt>
                <c:pt idx="143">
                  <c:v>97.88293259755618</c:v>
                </c:pt>
                <c:pt idx="144">
                  <c:v>97.7540402049665</c:v>
                </c:pt>
                <c:pt idx="145">
                  <c:v>98.80055183287348</c:v>
                </c:pt>
                <c:pt idx="146">
                  <c:v>97.90540007883327</c:v>
                </c:pt>
                <c:pt idx="147">
                  <c:v>99.82301931415059</c:v>
                </c:pt>
                <c:pt idx="148">
                  <c:v>100.3433188805676</c:v>
                </c:pt>
                <c:pt idx="149">
                  <c:v>100.81198265668112</c:v>
                </c:pt>
                <c:pt idx="150">
                  <c:v>100.13046905794245</c:v>
                </c:pt>
                <c:pt idx="151">
                  <c:v>98.46669294442253</c:v>
                </c:pt>
                <c:pt idx="152">
                  <c:v>98.46669294442253</c:v>
                </c:pt>
                <c:pt idx="153">
                  <c:v>99.63579030350809</c:v>
                </c:pt>
                <c:pt idx="154">
                  <c:v>97.96649586125345</c:v>
                </c:pt>
                <c:pt idx="155">
                  <c:v>96.1198265668112</c:v>
                </c:pt>
                <c:pt idx="156">
                  <c:v>94.65628695309421</c:v>
                </c:pt>
                <c:pt idx="157">
                  <c:v>95.25975561687031</c:v>
                </c:pt>
                <c:pt idx="158">
                  <c:v>95.7536460386283</c:v>
                </c:pt>
                <c:pt idx="159">
                  <c:v>98.36696886085929</c:v>
                </c:pt>
                <c:pt idx="160">
                  <c:v>97.7536460386283</c:v>
                </c:pt>
                <c:pt idx="161">
                  <c:v>96.66968860859284</c:v>
                </c:pt>
                <c:pt idx="162">
                  <c:v>96.2609381158849</c:v>
                </c:pt>
                <c:pt idx="163">
                  <c:v>96.73039022467482</c:v>
                </c:pt>
                <c:pt idx="164">
                  <c:v>95.13835238470634</c:v>
                </c:pt>
                <c:pt idx="165">
                  <c:v>94.13322822230981</c:v>
                </c:pt>
                <c:pt idx="166">
                  <c:v>94.56286953094205</c:v>
                </c:pt>
                <c:pt idx="167">
                  <c:v>95.14111154907371</c:v>
                </c:pt>
                <c:pt idx="168">
                  <c:v>95.32479306267244</c:v>
                </c:pt>
                <c:pt idx="169">
                  <c:v>94.67954276704769</c:v>
                </c:pt>
                <c:pt idx="170">
                  <c:v>97.01576665352779</c:v>
                </c:pt>
                <c:pt idx="171">
                  <c:v>97.17855735120222</c:v>
                </c:pt>
                <c:pt idx="172">
                  <c:v>97.59519117067401</c:v>
                </c:pt>
                <c:pt idx="173">
                  <c:v>98.42294048088293</c:v>
                </c:pt>
                <c:pt idx="174">
                  <c:v>97.12849822625148</c:v>
                </c:pt>
                <c:pt idx="175">
                  <c:v>97.72566022861649</c:v>
                </c:pt>
                <c:pt idx="176">
                  <c:v>98.59795033504139</c:v>
                </c:pt>
                <c:pt idx="177">
                  <c:v>98.03981080015767</c:v>
                </c:pt>
                <c:pt idx="178">
                  <c:v>99.15333070555774</c:v>
                </c:pt>
                <c:pt idx="179">
                  <c:v>98.99329917225069</c:v>
                </c:pt>
                <c:pt idx="180">
                  <c:v>98.97319668900275</c:v>
                </c:pt>
                <c:pt idx="181">
                  <c:v>98.95270003941663</c:v>
                </c:pt>
                <c:pt idx="182">
                  <c:v>98.57942451714624</c:v>
                </c:pt>
                <c:pt idx="183">
                  <c:v>99.22191564840364</c:v>
                </c:pt>
                <c:pt idx="184">
                  <c:v>99.80685849428458</c:v>
                </c:pt>
                <c:pt idx="185">
                  <c:v>98.94678754434372</c:v>
                </c:pt>
                <c:pt idx="186">
                  <c:v>98.40204966495861</c:v>
                </c:pt>
                <c:pt idx="187">
                  <c:v>99.8569176192353</c:v>
                </c:pt>
                <c:pt idx="188">
                  <c:v>99.7008277493102</c:v>
                </c:pt>
                <c:pt idx="189">
                  <c:v>99.64367363027198</c:v>
                </c:pt>
                <c:pt idx="190">
                  <c:v>100.04927079227434</c:v>
                </c:pt>
                <c:pt idx="191">
                  <c:v>100.18249901458415</c:v>
                </c:pt>
                <c:pt idx="192">
                  <c:v>101.00275916436736</c:v>
                </c:pt>
                <c:pt idx="193">
                  <c:v>100.48167126527395</c:v>
                </c:pt>
                <c:pt idx="194">
                  <c:v>101.7603468663776</c:v>
                </c:pt>
                <c:pt idx="195">
                  <c:v>103.4032321639732</c:v>
                </c:pt>
                <c:pt idx="196">
                  <c:v>103.9176192353173</c:v>
                </c:pt>
                <c:pt idx="197">
                  <c:v>104.2696097753252</c:v>
                </c:pt>
                <c:pt idx="198">
                  <c:v>105.12376823019314</c:v>
                </c:pt>
                <c:pt idx="199">
                  <c:v>104.32597556168703</c:v>
                </c:pt>
                <c:pt idx="200">
                  <c:v>106.01497832085141</c:v>
                </c:pt>
                <c:pt idx="201">
                  <c:v>105.78793851005123</c:v>
                </c:pt>
                <c:pt idx="202">
                  <c:v>105.27631060307449</c:v>
                </c:pt>
                <c:pt idx="203">
                  <c:v>105.98029168309027</c:v>
                </c:pt>
                <c:pt idx="204">
                  <c:v>105.52108789909343</c:v>
                </c:pt>
                <c:pt idx="205">
                  <c:v>105.6346078044935</c:v>
                </c:pt>
                <c:pt idx="206">
                  <c:v>106.10090658257785</c:v>
                </c:pt>
                <c:pt idx="207">
                  <c:v>106.37682301931414</c:v>
                </c:pt>
                <c:pt idx="208">
                  <c:v>107.23965313362238</c:v>
                </c:pt>
                <c:pt idx="209">
                  <c:v>106.47812376823018</c:v>
                </c:pt>
                <c:pt idx="210">
                  <c:v>106.40835632636974</c:v>
                </c:pt>
                <c:pt idx="211">
                  <c:v>105.16633819471816</c:v>
                </c:pt>
                <c:pt idx="212">
                  <c:v>105.16633819471816</c:v>
                </c:pt>
                <c:pt idx="213">
                  <c:v>106.39653133622389</c:v>
                </c:pt>
                <c:pt idx="214">
                  <c:v>106.39653133622389</c:v>
                </c:pt>
                <c:pt idx="215">
                  <c:v>105.37169885691762</c:v>
                </c:pt>
                <c:pt idx="216">
                  <c:v>107.26487977926683</c:v>
                </c:pt>
                <c:pt idx="217">
                  <c:v>107.2089081592432</c:v>
                </c:pt>
                <c:pt idx="218">
                  <c:v>107.14820654316122</c:v>
                </c:pt>
                <c:pt idx="219">
                  <c:v>107.75128104059914</c:v>
                </c:pt>
                <c:pt idx="220">
                  <c:v>107.06148994875836</c:v>
                </c:pt>
                <c:pt idx="221">
                  <c:v>104.71620023649982</c:v>
                </c:pt>
                <c:pt idx="222">
                  <c:v>105.48679542767047</c:v>
                </c:pt>
                <c:pt idx="223">
                  <c:v>106.69491525423729</c:v>
                </c:pt>
                <c:pt idx="224">
                  <c:v>104.92786756011037</c:v>
                </c:pt>
                <c:pt idx="225">
                  <c:v>105.58297201418998</c:v>
                </c:pt>
                <c:pt idx="226">
                  <c:v>107.50532124556563</c:v>
                </c:pt>
                <c:pt idx="227">
                  <c:v>107.7020102483248</c:v>
                </c:pt>
                <c:pt idx="228">
                  <c:v>107.37564052029956</c:v>
                </c:pt>
                <c:pt idx="229">
                  <c:v>104.70949940875049</c:v>
                </c:pt>
                <c:pt idx="230">
                  <c:v>105.11509657075287</c:v>
                </c:pt>
                <c:pt idx="231">
                  <c:v>105.79700433582973</c:v>
                </c:pt>
                <c:pt idx="232">
                  <c:v>105.69136775719352</c:v>
                </c:pt>
                <c:pt idx="233">
                  <c:v>104.04611746156877</c:v>
                </c:pt>
                <c:pt idx="234">
                  <c:v>102.77887268427277</c:v>
                </c:pt>
                <c:pt idx="235">
                  <c:v>106.62751281040599</c:v>
                </c:pt>
                <c:pt idx="236">
                  <c:v>108.98068584942845</c:v>
                </c:pt>
                <c:pt idx="237">
                  <c:v>108.59637366968862</c:v>
                </c:pt>
                <c:pt idx="238">
                  <c:v>108.93062672447773</c:v>
                </c:pt>
                <c:pt idx="239">
                  <c:v>110.18722901064248</c:v>
                </c:pt>
                <c:pt idx="240">
                  <c:v>110.18722901064248</c:v>
                </c:pt>
                <c:pt idx="241">
                  <c:v>111.81828931809224</c:v>
                </c:pt>
                <c:pt idx="242">
                  <c:v>111.54867954276703</c:v>
                </c:pt>
                <c:pt idx="243">
                  <c:v>111.85928261726448</c:v>
                </c:pt>
                <c:pt idx="244">
                  <c:v>111.28340559716202</c:v>
                </c:pt>
                <c:pt idx="245">
                  <c:v>110.98935750886876</c:v>
                </c:pt>
                <c:pt idx="246">
                  <c:v>110.90461174615689</c:v>
                </c:pt>
                <c:pt idx="247">
                  <c:v>111.26685061095782</c:v>
                </c:pt>
                <c:pt idx="248">
                  <c:v>112.55853370122193</c:v>
                </c:pt>
                <c:pt idx="249">
                  <c:v>114.09341742215216</c:v>
                </c:pt>
                <c:pt idx="250">
                  <c:v>114.75916436736301</c:v>
                </c:pt>
                <c:pt idx="251">
                  <c:v>113.71265273945606</c:v>
                </c:pt>
                <c:pt idx="252">
                  <c:v>113.71265273945606</c:v>
                </c:pt>
                <c:pt idx="253">
                  <c:v>113.48285376428852</c:v>
                </c:pt>
                <c:pt idx="254">
                  <c:v>114.61450532124557</c:v>
                </c:pt>
                <c:pt idx="255">
                  <c:v>115.94915254237289</c:v>
                </c:pt>
                <c:pt idx="256">
                  <c:v>114.4844304296413</c:v>
                </c:pt>
                <c:pt idx="257">
                  <c:v>114.4844304296413</c:v>
                </c:pt>
              </c:numCache>
            </c:numRef>
          </c:val>
          <c:smooth val="0"/>
        </c:ser>
        <c:marker val="1"/>
        <c:axId val="44532499"/>
        <c:axId val="65248172"/>
      </c:line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248172"/>
        <c:crossesAt val="100"/>
        <c:auto val="1"/>
        <c:lblOffset val="100"/>
        <c:tickLblSkip val="1"/>
        <c:noMultiLvlLbl val="0"/>
      </c:catAx>
      <c:valAx>
        <c:axId val="65248172"/>
        <c:scaling>
          <c:orientation val="minMax"/>
          <c:max val="120"/>
          <c:min val="8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249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6"/>
          <c:w val="0.89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0</xdr:rowOff>
    </xdr:from>
    <xdr:to>
      <xdr:col>12</xdr:col>
      <xdr:colOff>57150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743325" y="2295525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9525</xdr:rowOff>
    </xdr:from>
    <xdr:to>
      <xdr:col>11</xdr:col>
      <xdr:colOff>561975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4600575" y="1009650"/>
        <a:ext cx="40386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11</xdr:col>
      <xdr:colOff>561975</xdr:colOff>
      <xdr:row>38</xdr:row>
      <xdr:rowOff>38100</xdr:rowOff>
    </xdr:to>
    <xdr:graphicFrame>
      <xdr:nvGraphicFramePr>
        <xdr:cNvPr id="3" name="Chart 4"/>
        <xdr:cNvGraphicFramePr/>
      </xdr:nvGraphicFramePr>
      <xdr:xfrm>
        <a:off x="4591050" y="4076700"/>
        <a:ext cx="40481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7</xdr:col>
      <xdr:colOff>190500</xdr:colOff>
      <xdr:row>28</xdr:row>
      <xdr:rowOff>104775</xdr:rowOff>
    </xdr:to>
    <xdr:graphicFrame>
      <xdr:nvGraphicFramePr>
        <xdr:cNvPr id="1" name="Chart 5"/>
        <xdr:cNvGraphicFramePr/>
      </xdr:nvGraphicFramePr>
      <xdr:xfrm>
        <a:off x="0" y="22764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14</xdr:row>
      <xdr:rowOff>19050</xdr:rowOff>
    </xdr:from>
    <xdr:to>
      <xdr:col>13</xdr:col>
      <xdr:colOff>552450</xdr:colOff>
      <xdr:row>28</xdr:row>
      <xdr:rowOff>95250</xdr:rowOff>
    </xdr:to>
    <xdr:graphicFrame>
      <xdr:nvGraphicFramePr>
        <xdr:cNvPr id="2" name="Chart 6"/>
        <xdr:cNvGraphicFramePr/>
      </xdr:nvGraphicFramePr>
      <xdr:xfrm>
        <a:off x="5019675" y="22860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11</xdr:col>
      <xdr:colOff>600075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990975" y="990600"/>
        <a:ext cx="4248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11</xdr:col>
      <xdr:colOff>590550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3981450" y="4048125"/>
        <a:ext cx="42481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76200</xdr:rowOff>
    </xdr:from>
    <xdr:to>
      <xdr:col>16</xdr:col>
      <xdr:colOff>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295525" y="2181225"/>
        <a:ext cx="36576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37</xdr:row>
      <xdr:rowOff>76200</xdr:rowOff>
    </xdr:from>
    <xdr:to>
      <xdr:col>16</xdr:col>
      <xdr:colOff>0</xdr:colOff>
      <xdr:row>53</xdr:row>
      <xdr:rowOff>152400</xdr:rowOff>
    </xdr:to>
    <xdr:graphicFrame>
      <xdr:nvGraphicFramePr>
        <xdr:cNvPr id="2" name="Chart 1"/>
        <xdr:cNvGraphicFramePr/>
      </xdr:nvGraphicFramePr>
      <xdr:xfrm>
        <a:off x="2295525" y="6067425"/>
        <a:ext cx="36576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9525</xdr:rowOff>
    </xdr:from>
    <xdr:to>
      <xdr:col>14</xdr:col>
      <xdr:colOff>19050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372100" y="1685925"/>
        <a:ext cx="44100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14</xdr:col>
      <xdr:colOff>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5362575" y="4752975"/>
        <a:ext cx="4400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19050</xdr:rowOff>
    </xdr:from>
    <xdr:to>
      <xdr:col>12</xdr:col>
      <xdr:colOff>9525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914775" y="1552575"/>
        <a:ext cx="42767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27</xdr:row>
      <xdr:rowOff>0</xdr:rowOff>
    </xdr:from>
    <xdr:to>
      <xdr:col>12</xdr:col>
      <xdr:colOff>57150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3952875" y="5095875"/>
        <a:ext cx="42862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9525</xdr:rowOff>
    </xdr:from>
    <xdr:to>
      <xdr:col>16</xdr:col>
      <xdr:colOff>600075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7429500" y="1238250"/>
        <a:ext cx="4867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600075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7429500" y="4305300"/>
        <a:ext cx="4867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I.3.4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.4"/>
    </sheetNames>
    <sheetDataSet>
      <sheetData sheetId="0">
        <row r="1">
          <cell r="C1" t="str">
            <v>PX </v>
          </cell>
          <cell r="D1" t="str">
            <v>Dow Jones</v>
          </cell>
          <cell r="E1" t="str">
            <v>EURO Stoxx 50</v>
          </cell>
          <cell r="F1" t="str">
            <v>WIG</v>
          </cell>
          <cell r="G1" t="str">
            <v>BUX</v>
          </cell>
          <cell r="H1" t="str">
            <v>ATX</v>
          </cell>
        </row>
        <row r="2">
          <cell r="B2" t="str">
            <v>1/10</v>
          </cell>
          <cell r="C2">
            <v>100</v>
          </cell>
          <cell r="D2">
            <v>100</v>
          </cell>
          <cell r="E2">
            <v>100</v>
          </cell>
          <cell r="F2">
            <v>100</v>
          </cell>
          <cell r="G2">
            <v>100</v>
          </cell>
          <cell r="H2">
            <v>100</v>
          </cell>
        </row>
        <row r="3">
          <cell r="C3">
            <v>101.5187637969095</v>
          </cell>
          <cell r="D3">
            <v>99.88718778226676</v>
          </cell>
          <cell r="E3">
            <v>99.81973623169196</v>
          </cell>
          <cell r="F3">
            <v>100.67874523853202</v>
          </cell>
          <cell r="G3">
            <v>102.23474232402998</v>
          </cell>
          <cell r="H3">
            <v>102.23295230587308</v>
          </cell>
        </row>
        <row r="4">
          <cell r="C4">
            <v>102.13686534216335</v>
          </cell>
          <cell r="D4">
            <v>99.9028718929399</v>
          </cell>
          <cell r="E4">
            <v>99.73026708198024</v>
          </cell>
          <cell r="F4">
            <v>100.67874523853202</v>
          </cell>
          <cell r="G4">
            <v>102.23474232402998</v>
          </cell>
          <cell r="H4">
            <v>102.23295230587308</v>
          </cell>
        </row>
        <row r="5">
          <cell r="C5">
            <v>101.78366445916116</v>
          </cell>
          <cell r="D5">
            <v>100.2163651412137</v>
          </cell>
          <cell r="E5">
            <v>99.6533898866724</v>
          </cell>
          <cell r="F5">
            <v>101.14464071823981</v>
          </cell>
          <cell r="G5">
            <v>102.79638452687325</v>
          </cell>
          <cell r="H5">
            <v>102.11351990540007</v>
          </cell>
        </row>
        <row r="6">
          <cell r="C6">
            <v>102.18101545253863</v>
          </cell>
          <cell r="D6">
            <v>100.32341392068756</v>
          </cell>
          <cell r="E6">
            <v>100.00165683610575</v>
          </cell>
          <cell r="F6">
            <v>100.10373942618118</v>
          </cell>
          <cell r="G6">
            <v>101.85239894498457</v>
          </cell>
          <cell r="H6">
            <v>102.02956247536459</v>
          </cell>
        </row>
        <row r="7">
          <cell r="C7">
            <v>104.42384105960265</v>
          </cell>
          <cell r="D7">
            <v>100.75614420311491</v>
          </cell>
          <cell r="E7">
            <v>99.7494863808072</v>
          </cell>
          <cell r="F7">
            <v>100.35975263419662</v>
          </cell>
          <cell r="G7">
            <v>102.9466041053216</v>
          </cell>
          <cell r="H7">
            <v>104.86361844698462</v>
          </cell>
        </row>
        <row r="8">
          <cell r="C8">
            <v>103.89403973509931</v>
          </cell>
          <cell r="D8">
            <v>100.40910963382326</v>
          </cell>
          <cell r="E8">
            <v>98.64437669825699</v>
          </cell>
          <cell r="F8">
            <v>101.39148169330213</v>
          </cell>
          <cell r="G8">
            <v>106.49645182190517</v>
          </cell>
          <cell r="H8">
            <v>103.7020102483248</v>
          </cell>
        </row>
        <row r="9">
          <cell r="C9">
            <v>104.60044150110375</v>
          </cell>
          <cell r="D9">
            <v>100.91468599654574</v>
          </cell>
          <cell r="E9">
            <v>98.69474451587249</v>
          </cell>
          <cell r="F9">
            <v>100.45596298145641</v>
          </cell>
          <cell r="G9">
            <v>105.0916506390709</v>
          </cell>
          <cell r="H9">
            <v>104.52660622782814</v>
          </cell>
        </row>
        <row r="10">
          <cell r="C10">
            <v>105.87196467991168</v>
          </cell>
          <cell r="D10">
            <v>101.19605516271793</v>
          </cell>
          <cell r="E10">
            <v>99.06918947577705</v>
          </cell>
          <cell r="F10">
            <v>100.89569062009201</v>
          </cell>
          <cell r="G10">
            <v>105.44278136720689</v>
          </cell>
          <cell r="H10">
            <v>106.52305873078438</v>
          </cell>
        </row>
        <row r="11">
          <cell r="C11">
            <v>104.6887417218543</v>
          </cell>
          <cell r="D11">
            <v>100.24272578505588</v>
          </cell>
          <cell r="E11">
            <v>97.43024719994698</v>
          </cell>
          <cell r="F11">
            <v>100.76853011778717</v>
          </cell>
          <cell r="G11">
            <v>106.5843852336798</v>
          </cell>
          <cell r="H11">
            <v>105.9700433582972</v>
          </cell>
        </row>
        <row r="12">
          <cell r="C12">
            <v>106.68432671081678</v>
          </cell>
          <cell r="D12">
            <v>101.33664526320962</v>
          </cell>
          <cell r="E12">
            <v>98.01411624362117</v>
          </cell>
          <cell r="F12">
            <v>100.52789388854609</v>
          </cell>
          <cell r="G12">
            <v>104.39866485914652</v>
          </cell>
          <cell r="H12">
            <v>106.5754828537643</v>
          </cell>
        </row>
        <row r="13">
          <cell r="C13">
            <v>106.83443708609272</v>
          </cell>
          <cell r="D13">
            <v>100.1813120986852</v>
          </cell>
          <cell r="E13">
            <v>98.90715090463252</v>
          </cell>
          <cell r="F13">
            <v>101.18002984163921</v>
          </cell>
          <cell r="G13">
            <v>105.25007919108683</v>
          </cell>
          <cell r="H13">
            <v>106.38983050847459</v>
          </cell>
        </row>
        <row r="14">
          <cell r="C14">
            <v>107.75275938189846</v>
          </cell>
          <cell r="D14">
            <v>98.16628180756541</v>
          </cell>
          <cell r="E14">
            <v>96.58029027768572</v>
          </cell>
          <cell r="F14">
            <v>101.8886951983606</v>
          </cell>
          <cell r="G14">
            <v>105.67068473506582</v>
          </cell>
          <cell r="H14">
            <v>104.36775719353565</v>
          </cell>
        </row>
        <row r="15">
          <cell r="C15">
            <v>107.39072847682121</v>
          </cell>
          <cell r="D15">
            <v>96.11695433467247</v>
          </cell>
          <cell r="E15">
            <v>94.87871959705745</v>
          </cell>
          <cell r="F15">
            <v>102.06490507474635</v>
          </cell>
          <cell r="G15">
            <v>104.54178854518901</v>
          </cell>
          <cell r="H15">
            <v>102.73393772171858</v>
          </cell>
        </row>
        <row r="16">
          <cell r="C16">
            <v>104.49448123620311</v>
          </cell>
          <cell r="D16">
            <v>96.34257877013897</v>
          </cell>
          <cell r="E16">
            <v>94.00225329710385</v>
          </cell>
          <cell r="F16">
            <v>101.402321604974</v>
          </cell>
          <cell r="G16">
            <v>102.62288300079261</v>
          </cell>
          <cell r="H16">
            <v>101.73472605439495</v>
          </cell>
        </row>
        <row r="17">
          <cell r="C17">
            <v>105.49227373068433</v>
          </cell>
          <cell r="D17">
            <v>96.31829674337395</v>
          </cell>
          <cell r="E17">
            <v>93.02471999469813</v>
          </cell>
          <cell r="F17">
            <v>99.2445415404054</v>
          </cell>
          <cell r="G17">
            <v>100.48984846791333</v>
          </cell>
          <cell r="H17">
            <v>100.76980685849428</v>
          </cell>
        </row>
        <row r="18">
          <cell r="C18">
            <v>104.476821192053</v>
          </cell>
          <cell r="D18">
            <v>96.71389536619564</v>
          </cell>
          <cell r="E18">
            <v>93.70203459473787</v>
          </cell>
          <cell r="F18">
            <v>99.35031651561094</v>
          </cell>
          <cell r="G18">
            <v>101.48011967477623</v>
          </cell>
          <cell r="H18">
            <v>100.34174221521481</v>
          </cell>
        </row>
        <row r="19">
          <cell r="C19">
            <v>104.64459161147902</v>
          </cell>
          <cell r="D19">
            <v>95.62073174879724</v>
          </cell>
          <cell r="E19">
            <v>92.3652992246007</v>
          </cell>
          <cell r="F19">
            <v>98.23262842842863</v>
          </cell>
          <cell r="G19">
            <v>100.22948023283801</v>
          </cell>
          <cell r="H19">
            <v>99.2916830902641</v>
          </cell>
        </row>
        <row r="20">
          <cell r="C20">
            <v>104.75938189845475</v>
          </cell>
          <cell r="D20">
            <v>95.11874572466262</v>
          </cell>
          <cell r="E20">
            <v>90.7061435482802</v>
          </cell>
          <cell r="F20">
            <v>98.00322450585209</v>
          </cell>
          <cell r="G20">
            <v>99.26856654161509</v>
          </cell>
          <cell r="H20">
            <v>97.48758376034688</v>
          </cell>
        </row>
        <row r="21">
          <cell r="C21">
            <v>103.9028697571744</v>
          </cell>
          <cell r="D21">
            <v>96.23552999066514</v>
          </cell>
          <cell r="E21">
            <v>92.0150440718404</v>
          </cell>
          <cell r="F21">
            <v>97.89744953064654</v>
          </cell>
          <cell r="G21">
            <v>99.98882281000122</v>
          </cell>
          <cell r="H21">
            <v>98.28655892786757</v>
          </cell>
        </row>
        <row r="22">
          <cell r="C22">
            <v>104.9448123620309</v>
          </cell>
          <cell r="D22">
            <v>97.28731023170913</v>
          </cell>
          <cell r="E22">
            <v>92.5604745178607</v>
          </cell>
          <cell r="F22">
            <v>98.24162898857249</v>
          </cell>
          <cell r="G22">
            <v>101.25077857708342</v>
          </cell>
          <cell r="H22">
            <v>100.16752069373275</v>
          </cell>
        </row>
        <row r="23">
          <cell r="B23" t="str">
            <v>2</v>
          </cell>
          <cell r="C23">
            <v>103.89403973509931</v>
          </cell>
          <cell r="D23">
            <v>97.03882100839384</v>
          </cell>
          <cell r="E23">
            <v>93.77725495393996</v>
          </cell>
          <cell r="F23">
            <v>97.45360174458814</v>
          </cell>
          <cell r="G23">
            <v>101.70621428574742</v>
          </cell>
          <cell r="H23">
            <v>101.03153330705558</v>
          </cell>
        </row>
        <row r="24">
          <cell r="C24">
            <v>103.68211920529802</v>
          </cell>
          <cell r="D24">
            <v>94.5031916220394</v>
          </cell>
          <cell r="E24">
            <v>92.93558221220756</v>
          </cell>
          <cell r="F24">
            <v>97.8633602156603</v>
          </cell>
          <cell r="G24">
            <v>101.37502626175865</v>
          </cell>
          <cell r="H24">
            <v>100.04572329523059</v>
          </cell>
        </row>
        <row r="25">
          <cell r="C25">
            <v>100.2384105960265</v>
          </cell>
          <cell r="D25">
            <v>94.59814662942793</v>
          </cell>
          <cell r="E25">
            <v>89.7160182914706</v>
          </cell>
          <cell r="F25">
            <v>98.3899297711062</v>
          </cell>
          <cell r="G25">
            <v>101.1588102460976</v>
          </cell>
          <cell r="H25">
            <v>97.55025620811982</v>
          </cell>
        </row>
        <row r="26">
          <cell r="C26">
            <v>96.62693156732891</v>
          </cell>
          <cell r="D26">
            <v>93.61703936900744</v>
          </cell>
          <cell r="E26">
            <v>87.20392338789847</v>
          </cell>
          <cell r="F26">
            <v>95.10509318890583</v>
          </cell>
          <cell r="G26">
            <v>96.53785380328237</v>
          </cell>
          <cell r="H26">
            <v>94.31178557351203</v>
          </cell>
        </row>
        <row r="27">
          <cell r="C27">
            <v>96.49448123620309</v>
          </cell>
          <cell r="D27">
            <v>95.03664035011471</v>
          </cell>
          <cell r="E27">
            <v>88.28583736496786</v>
          </cell>
          <cell r="F27">
            <v>91.97468856099928</v>
          </cell>
          <cell r="G27">
            <v>93.79907122652733</v>
          </cell>
          <cell r="H27">
            <v>94.89909341742215</v>
          </cell>
        </row>
        <row r="28">
          <cell r="C28">
            <v>98.15452538631347</v>
          </cell>
          <cell r="D28">
            <v>94.84521861382696</v>
          </cell>
          <cell r="E28">
            <v>88.4230233945258</v>
          </cell>
          <cell r="F28">
            <v>91.56851069423503</v>
          </cell>
          <cell r="G28">
            <v>94.1486250896842</v>
          </cell>
          <cell r="H28">
            <v>95.1710681907765</v>
          </cell>
        </row>
        <row r="29">
          <cell r="C29">
            <v>99.99116997792495</v>
          </cell>
          <cell r="D29">
            <v>95.84493894534751</v>
          </cell>
          <cell r="E29">
            <v>89.47478295447014</v>
          </cell>
          <cell r="F29">
            <v>92.25208729611403</v>
          </cell>
          <cell r="G29">
            <v>95.64534822512253</v>
          </cell>
          <cell r="H29">
            <v>96.63815530153725</v>
          </cell>
        </row>
        <row r="30">
          <cell r="C30">
            <v>99.0728476821192</v>
          </cell>
          <cell r="D30">
            <v>95.41929485750136</v>
          </cell>
          <cell r="E30">
            <v>88.81469944993042</v>
          </cell>
          <cell r="F30">
            <v>92.67047845702442</v>
          </cell>
          <cell r="G30">
            <v>95.8182932106223</v>
          </cell>
          <cell r="H30">
            <v>97.3358297201419</v>
          </cell>
        </row>
        <row r="31">
          <cell r="C31">
            <v>98.31346578366447</v>
          </cell>
          <cell r="D31">
            <v>97.02238103696537</v>
          </cell>
          <cell r="E31">
            <v>88.62283782888196</v>
          </cell>
          <cell r="F31">
            <v>91.5323122561633</v>
          </cell>
          <cell r="G31">
            <v>95.86624845733908</v>
          </cell>
          <cell r="H31">
            <v>96.55380370516359</v>
          </cell>
        </row>
        <row r="32">
          <cell r="C32">
            <v>99.77041942604858</v>
          </cell>
          <cell r="D32">
            <v>97.4043741661911</v>
          </cell>
          <cell r="E32">
            <v>88.93332891510371</v>
          </cell>
          <cell r="F32">
            <v>93.02951987529688</v>
          </cell>
          <cell r="G32">
            <v>96.15833950552296</v>
          </cell>
          <cell r="H32">
            <v>97.05163579030351</v>
          </cell>
        </row>
        <row r="33">
          <cell r="C33">
            <v>100.73289183222957</v>
          </cell>
          <cell r="D33">
            <v>98.19481555107919</v>
          </cell>
          <cell r="E33">
            <v>90.15739943004837</v>
          </cell>
          <cell r="F33">
            <v>94.51549518776591</v>
          </cell>
          <cell r="G33">
            <v>96.9245103718294</v>
          </cell>
          <cell r="H33">
            <v>98.89357508868743</v>
          </cell>
        </row>
        <row r="34">
          <cell r="C34">
            <v>101.76600441501105</v>
          </cell>
          <cell r="D34">
            <v>98.28410160280274</v>
          </cell>
          <cell r="E34">
            <v>91.53191066339717</v>
          </cell>
          <cell r="F34">
            <v>94.08457191177784</v>
          </cell>
          <cell r="G34">
            <v>98.35820528648622</v>
          </cell>
          <cell r="H34">
            <v>99.95979503350414</v>
          </cell>
        </row>
        <row r="35">
          <cell r="C35">
            <v>100.79470198675497</v>
          </cell>
          <cell r="D35">
            <v>98.10486812119471</v>
          </cell>
          <cell r="E35">
            <v>92.06375505335012</v>
          </cell>
          <cell r="F35">
            <v>95.37824915316257</v>
          </cell>
          <cell r="G35">
            <v>100.42770143638487</v>
          </cell>
          <cell r="H35">
            <v>100.9854158454868</v>
          </cell>
        </row>
        <row r="36">
          <cell r="C36">
            <v>101.54525386313466</v>
          </cell>
          <cell r="D36">
            <v>97.15087736537176</v>
          </cell>
          <cell r="E36">
            <v>92.56312545562993</v>
          </cell>
          <cell r="F36">
            <v>94.63223269807854</v>
          </cell>
          <cell r="G36">
            <v>99.13221409930631</v>
          </cell>
          <cell r="H36">
            <v>101.42648797792668</v>
          </cell>
        </row>
        <row r="37">
          <cell r="C37">
            <v>101.9514348785872</v>
          </cell>
          <cell r="D37">
            <v>98.01775516914275</v>
          </cell>
          <cell r="E37">
            <v>92.05779044336934</v>
          </cell>
          <cell r="F37">
            <v>94.78791541141143</v>
          </cell>
          <cell r="G37">
            <v>98.99414565687324</v>
          </cell>
          <cell r="H37">
            <v>101.19944816712652</v>
          </cell>
        </row>
        <row r="38">
          <cell r="C38">
            <v>100.962472406181</v>
          </cell>
          <cell r="D38">
            <v>97.51576914500812</v>
          </cell>
          <cell r="E38">
            <v>90.48213930677977</v>
          </cell>
          <cell r="F38">
            <v>95.31014409725118</v>
          </cell>
          <cell r="G38">
            <v>99.62683954053865</v>
          </cell>
          <cell r="H38">
            <v>98.61450532124556</v>
          </cell>
        </row>
        <row r="39">
          <cell r="C39">
            <v>100.48565121412803</v>
          </cell>
          <cell r="D39">
            <v>97.55573528244628</v>
          </cell>
          <cell r="E39">
            <v>90.62727814964543</v>
          </cell>
          <cell r="F39">
            <v>94.50315927018455</v>
          </cell>
          <cell r="G39">
            <v>96.75420895408864</v>
          </cell>
          <cell r="H39">
            <v>98.4702404414663</v>
          </cell>
        </row>
        <row r="40">
          <cell r="C40">
            <v>99.42604856512142</v>
          </cell>
          <cell r="D40">
            <v>98.29770709639872</v>
          </cell>
          <cell r="E40">
            <v>88.95287958115183</v>
          </cell>
          <cell r="F40">
            <v>94.29043213479554</v>
          </cell>
          <cell r="G40">
            <v>95.64924400918848</v>
          </cell>
          <cell r="H40">
            <v>96.19944816712652</v>
          </cell>
        </row>
        <row r="41">
          <cell r="C41">
            <v>100.54746136865343</v>
          </cell>
          <cell r="D41">
            <v>98.3183987845759</v>
          </cell>
          <cell r="E41">
            <v>90.41255219033732</v>
          </cell>
          <cell r="F41">
            <v>93.06993655953957</v>
          </cell>
          <cell r="G41">
            <v>95.63931903549661</v>
          </cell>
          <cell r="H41">
            <v>96.1351990540008</v>
          </cell>
        </row>
        <row r="42">
          <cell r="C42">
            <v>101.36865342163355</v>
          </cell>
          <cell r="D42">
            <v>98.23128583252394</v>
          </cell>
          <cell r="E42">
            <v>91.87818940950359</v>
          </cell>
          <cell r="F42">
            <v>94.93165460215562</v>
          </cell>
          <cell r="G42">
            <v>98.63666109043923</v>
          </cell>
          <cell r="H42">
            <v>96.71304690579426</v>
          </cell>
        </row>
        <row r="43">
          <cell r="B43" t="str">
            <v>3</v>
          </cell>
          <cell r="C43">
            <v>101.28918322295806</v>
          </cell>
          <cell r="D43">
            <v>98.6789443648691</v>
          </cell>
          <cell r="E43">
            <v>92.66121015309164</v>
          </cell>
          <cell r="F43">
            <v>95.61216561815455</v>
          </cell>
          <cell r="G43">
            <v>99.94230529311834</v>
          </cell>
          <cell r="H43">
            <v>97.3949546708711</v>
          </cell>
        </row>
        <row r="44">
          <cell r="C44">
            <v>101.46578366445915</v>
          </cell>
          <cell r="D44">
            <v>99.83219891231639</v>
          </cell>
          <cell r="E44">
            <v>93.53138047584333</v>
          </cell>
          <cell r="F44">
            <v>97.20482331924963</v>
          </cell>
          <cell r="G44">
            <v>100.31954705017259</v>
          </cell>
          <cell r="H44">
            <v>96.84588096176586</v>
          </cell>
        </row>
        <row r="45">
          <cell r="C45">
            <v>101.280353200883</v>
          </cell>
          <cell r="D45">
            <v>99.70294672315467</v>
          </cell>
          <cell r="E45">
            <v>93.31632314931406</v>
          </cell>
          <cell r="F45">
            <v>97.60057819402168</v>
          </cell>
          <cell r="G45">
            <v>99.59660083564569</v>
          </cell>
          <cell r="H45">
            <v>94.97595585337012</v>
          </cell>
        </row>
        <row r="46">
          <cell r="C46">
            <v>102.1456953642384</v>
          </cell>
          <cell r="D46">
            <v>99.81500308013258</v>
          </cell>
          <cell r="E46">
            <v>95.34892968387567</v>
          </cell>
          <cell r="F46">
            <v>97.81762167432983</v>
          </cell>
          <cell r="G46">
            <v>100.08422314123561</v>
          </cell>
          <cell r="H46">
            <v>96.7985810011825</v>
          </cell>
        </row>
        <row r="47">
          <cell r="C47">
            <v>103.37306843267109</v>
          </cell>
          <cell r="D47">
            <v>99.84287544548543</v>
          </cell>
          <cell r="E47">
            <v>95.41023261978924</v>
          </cell>
          <cell r="F47">
            <v>98.96760877434443</v>
          </cell>
          <cell r="G47">
            <v>102.93078907714906</v>
          </cell>
          <cell r="H47">
            <v>98.23610563657864</v>
          </cell>
        </row>
        <row r="48">
          <cell r="C48">
            <v>103.46136865342163</v>
          </cell>
          <cell r="D48">
            <v>100.26341747323309</v>
          </cell>
          <cell r="E48">
            <v>95.45728676519319</v>
          </cell>
          <cell r="F48">
            <v>99.60598637800784</v>
          </cell>
          <cell r="G48">
            <v>103.70614286303955</v>
          </cell>
          <cell r="H48">
            <v>97.9992116673236</v>
          </cell>
        </row>
        <row r="49">
          <cell r="C49">
            <v>103.9646799116998</v>
          </cell>
          <cell r="D49">
            <v>100.38482760705824</v>
          </cell>
          <cell r="E49">
            <v>96.4079793226854</v>
          </cell>
          <cell r="F49">
            <v>99.53344235374213</v>
          </cell>
          <cell r="G49">
            <v>103.87505292932815</v>
          </cell>
          <cell r="H49">
            <v>99.22625147812376</v>
          </cell>
        </row>
        <row r="50">
          <cell r="C50">
            <v>103.9205298013245</v>
          </cell>
          <cell r="D50">
            <v>100.54979421690938</v>
          </cell>
          <cell r="E50">
            <v>95.95533169858837</v>
          </cell>
          <cell r="F50">
            <v>100.52914464758516</v>
          </cell>
          <cell r="G50">
            <v>105.98656789308114</v>
          </cell>
          <cell r="H50">
            <v>99.26369728025227</v>
          </cell>
        </row>
        <row r="51">
          <cell r="C51">
            <v>104.98896247240619</v>
          </cell>
          <cell r="D51">
            <v>100.96391142823668</v>
          </cell>
          <cell r="E51">
            <v>96.04214991053085</v>
          </cell>
          <cell r="F51">
            <v>100.56183605541011</v>
          </cell>
          <cell r="G51">
            <v>106.0360072480135</v>
          </cell>
          <cell r="H51">
            <v>100.05478912100907</v>
          </cell>
        </row>
        <row r="52">
          <cell r="C52">
            <v>104.78587196467993</v>
          </cell>
          <cell r="D52">
            <v>101.41449892100877</v>
          </cell>
          <cell r="E52">
            <v>95.12061766850023</v>
          </cell>
          <cell r="F52">
            <v>101.17316292926786</v>
          </cell>
          <cell r="G52">
            <v>107.6451052024022</v>
          </cell>
          <cell r="H52">
            <v>100.38431217973984</v>
          </cell>
        </row>
        <row r="53">
          <cell r="C53">
            <v>106.1280353200883</v>
          </cell>
          <cell r="D53">
            <v>101.84439472560365</v>
          </cell>
          <cell r="E53">
            <v>96.29299489694478</v>
          </cell>
          <cell r="F53">
            <v>100.50027909093853</v>
          </cell>
          <cell r="G53">
            <v>111.01588598709662</v>
          </cell>
          <cell r="H53">
            <v>101.73314938904217</v>
          </cell>
        </row>
        <row r="54">
          <cell r="C54">
            <v>107.55849889624723</v>
          </cell>
          <cell r="D54">
            <v>101.49301395696885</v>
          </cell>
          <cell r="E54">
            <v>97.13400490423486</v>
          </cell>
          <cell r="F54">
            <v>102.15294870122162</v>
          </cell>
          <cell r="G54">
            <v>110.29103825891843</v>
          </cell>
          <cell r="H54">
            <v>102.85731178557351</v>
          </cell>
        </row>
        <row r="55">
          <cell r="C55">
            <v>106.71081677704196</v>
          </cell>
          <cell r="D55">
            <v>101.90788702905151</v>
          </cell>
          <cell r="E55">
            <v>96.55179269666642</v>
          </cell>
          <cell r="F55">
            <v>102.90769594489207</v>
          </cell>
          <cell r="G55">
            <v>111.30816254880745</v>
          </cell>
          <cell r="H55">
            <v>101.83799763500197</v>
          </cell>
        </row>
        <row r="56">
          <cell r="C56">
            <v>104.98013245033113</v>
          </cell>
          <cell r="D56">
            <v>102.88049085597453</v>
          </cell>
          <cell r="E56">
            <v>96.0285638544635</v>
          </cell>
          <cell r="F56">
            <v>102.37072792214099</v>
          </cell>
          <cell r="G56">
            <v>109.20318693687948</v>
          </cell>
          <cell r="H56">
            <v>101.61608198659835</v>
          </cell>
        </row>
        <row r="57">
          <cell r="C57">
            <v>104.64459161147902</v>
          </cell>
          <cell r="D57">
            <v>102.38275654858862</v>
          </cell>
          <cell r="E57">
            <v>95.78997945523228</v>
          </cell>
          <cell r="F57">
            <v>102.05131839812591</v>
          </cell>
          <cell r="G57">
            <v>110.71795126281376</v>
          </cell>
          <cell r="H57">
            <v>100.94836420969648</v>
          </cell>
        </row>
        <row r="58">
          <cell r="C58">
            <v>104.83002207505518</v>
          </cell>
          <cell r="D58">
            <v>102.43056474136334</v>
          </cell>
          <cell r="E58">
            <v>96.4450924514547</v>
          </cell>
          <cell r="F58">
            <v>101.91734003282384</v>
          </cell>
          <cell r="G58">
            <v>111.83511372211095</v>
          </cell>
          <cell r="H58">
            <v>101.91210090658258</v>
          </cell>
        </row>
        <row r="59">
          <cell r="C59">
            <v>104.53863134657837</v>
          </cell>
          <cell r="D59">
            <v>102.51701631525442</v>
          </cell>
          <cell r="E59">
            <v>96.22705281993504</v>
          </cell>
          <cell r="F59">
            <v>102.71571669473927</v>
          </cell>
          <cell r="G59">
            <v>113.36003491364576</v>
          </cell>
          <cell r="H59">
            <v>101.88214426487978</v>
          </cell>
        </row>
        <row r="60">
          <cell r="C60">
            <v>105.68653421633556</v>
          </cell>
          <cell r="D60">
            <v>102.9469121198493</v>
          </cell>
          <cell r="E60">
            <v>97.69003910133209</v>
          </cell>
          <cell r="F60">
            <v>102.48950098147797</v>
          </cell>
          <cell r="G60">
            <v>116.16643717097436</v>
          </cell>
          <cell r="H60">
            <v>103.62081198265669</v>
          </cell>
        </row>
        <row r="61">
          <cell r="C61">
            <v>106.90507726269315</v>
          </cell>
          <cell r="D61">
            <v>103.05613399899471</v>
          </cell>
          <cell r="E61">
            <v>97.45311153820664</v>
          </cell>
          <cell r="F61">
            <v>104.05986574205328</v>
          </cell>
          <cell r="G61">
            <v>114.34701325540529</v>
          </cell>
          <cell r="H61">
            <v>103.67836026803312</v>
          </cell>
        </row>
        <row r="62">
          <cell r="C62">
            <v>106.34878587196468</v>
          </cell>
          <cell r="D62">
            <v>102.57625690195353</v>
          </cell>
          <cell r="E62">
            <v>97.6701570680628</v>
          </cell>
          <cell r="F62">
            <v>103.97373504116713</v>
          </cell>
          <cell r="G62">
            <v>113.16237025067979</v>
          </cell>
          <cell r="H62">
            <v>104.4560504532913</v>
          </cell>
        </row>
        <row r="63">
          <cell r="C63">
            <v>107.09050772626931</v>
          </cell>
          <cell r="D63">
            <v>103.24179229702304</v>
          </cell>
          <cell r="E63">
            <v>97.41135926834117</v>
          </cell>
          <cell r="F63">
            <v>103.85385837091334</v>
          </cell>
          <cell r="G63">
            <v>112.77631660109535</v>
          </cell>
          <cell r="H63">
            <v>103.91288923925896</v>
          </cell>
        </row>
        <row r="64">
          <cell r="C64">
            <v>105.67770419426049</v>
          </cell>
          <cell r="D64">
            <v>103.68094739587073</v>
          </cell>
          <cell r="E64">
            <v>97.12903439591754</v>
          </cell>
          <cell r="F64">
            <v>104.4446335570312</v>
          </cell>
          <cell r="G64">
            <v>112.44693733399438</v>
          </cell>
          <cell r="H64">
            <v>103.82341348048875</v>
          </cell>
        </row>
        <row r="65">
          <cell r="C65">
            <v>107.97350993377484</v>
          </cell>
          <cell r="D65">
            <v>103.64731159225849</v>
          </cell>
          <cell r="E65">
            <v>98.69772682086287</v>
          </cell>
          <cell r="F65">
            <v>104.09873737101243</v>
          </cell>
          <cell r="G65">
            <v>115.43653419918681</v>
          </cell>
          <cell r="H65">
            <v>104.78123768230193</v>
          </cell>
        </row>
        <row r="66">
          <cell r="B66" t="str">
            <v>4</v>
          </cell>
          <cell r="C66">
            <v>108.3796909492274</v>
          </cell>
          <cell r="D66">
            <v>102.96259623052242</v>
          </cell>
          <cell r="E66">
            <v>99.06189939691164</v>
          </cell>
          <cell r="F66">
            <v>105.82718826425057</v>
          </cell>
          <cell r="G66">
            <v>115.88872342112914</v>
          </cell>
          <cell r="H66">
            <v>106.75561687031927</v>
          </cell>
        </row>
        <row r="67">
          <cell r="C67">
            <v>109.14790286975717</v>
          </cell>
          <cell r="D67">
            <v>103.24179229702304</v>
          </cell>
          <cell r="E67">
            <v>98.56915633905493</v>
          </cell>
          <cell r="F67">
            <v>106.83446621037672</v>
          </cell>
          <cell r="G67">
            <v>117.44379056079349</v>
          </cell>
          <cell r="H67">
            <v>107.79385100512415</v>
          </cell>
        </row>
        <row r="68">
          <cell r="C68">
            <v>109.77483443708608</v>
          </cell>
          <cell r="D68">
            <v>103.9058159705819</v>
          </cell>
          <cell r="E68">
            <v>97.4985088475048</v>
          </cell>
          <cell r="F68">
            <v>106.21146558548769</v>
          </cell>
          <cell r="G68">
            <v>117.37134752851924</v>
          </cell>
          <cell r="H68">
            <v>107.25817895151752</v>
          </cell>
        </row>
        <row r="69">
          <cell r="C69">
            <v>107.70860927152317</v>
          </cell>
          <cell r="D69">
            <v>103.98725996696889</v>
          </cell>
          <cell r="E69">
            <v>99.19610312147921</v>
          </cell>
          <cell r="F69">
            <v>104.76259612451085</v>
          </cell>
          <cell r="G69">
            <v>113.53738584541064</v>
          </cell>
          <cell r="H69">
            <v>109.02010248324794</v>
          </cell>
        </row>
        <row r="70">
          <cell r="C70">
            <v>108.98896247240617</v>
          </cell>
          <cell r="D70">
            <v>104.11433905645904</v>
          </cell>
          <cell r="E70">
            <v>99.48406123666247</v>
          </cell>
          <cell r="F70">
            <v>106.09928966696455</v>
          </cell>
          <cell r="G70">
            <v>116.65897558502851</v>
          </cell>
          <cell r="H70">
            <v>109.83129680725266</v>
          </cell>
        </row>
        <row r="71">
          <cell r="C71">
            <v>110.15452538631348</v>
          </cell>
          <cell r="D71">
            <v>105.09402907796328</v>
          </cell>
          <cell r="E71">
            <v>99.02047849426734</v>
          </cell>
          <cell r="F71">
            <v>106.81536147917217</v>
          </cell>
          <cell r="G71">
            <v>116.70233937195323</v>
          </cell>
          <cell r="H71">
            <v>108.51044540796215</v>
          </cell>
        </row>
        <row r="72">
          <cell r="C72">
            <v>110.81677704194261</v>
          </cell>
          <cell r="D72">
            <v>105.29678872558097</v>
          </cell>
          <cell r="E72">
            <v>99.67625422493207</v>
          </cell>
          <cell r="F72">
            <v>107.24108552150766</v>
          </cell>
          <cell r="G72">
            <v>115.45392609233842</v>
          </cell>
          <cell r="H72">
            <v>110.18210484824597</v>
          </cell>
        </row>
        <row r="73">
          <cell r="C73">
            <v>114.22516556291389</v>
          </cell>
          <cell r="D73">
            <v>104.10715837928338</v>
          </cell>
          <cell r="E73">
            <v>99.82934588110544</v>
          </cell>
          <cell r="F73">
            <v>108.10150964163547</v>
          </cell>
          <cell r="G73">
            <v>116.22955814851935</v>
          </cell>
          <cell r="H73">
            <v>109.99369333858888</v>
          </cell>
        </row>
        <row r="74">
          <cell r="C74">
            <v>115.16114790286976</v>
          </cell>
          <cell r="D74">
            <v>104.80056613970574</v>
          </cell>
          <cell r="E74">
            <v>97.74173238783219</v>
          </cell>
          <cell r="F74">
            <v>108.05640874216805</v>
          </cell>
          <cell r="G74">
            <v>115.54580166656076</v>
          </cell>
          <cell r="H74">
            <v>107.72881355932202</v>
          </cell>
        </row>
        <row r="75">
          <cell r="C75">
            <v>114.38410596026492</v>
          </cell>
          <cell r="D75">
            <v>105.0368671083413</v>
          </cell>
          <cell r="E75">
            <v>97.42825899662006</v>
          </cell>
          <cell r="F75">
            <v>107.69415458989329</v>
          </cell>
          <cell r="G75">
            <v>114.09508588580621</v>
          </cell>
          <cell r="H75">
            <v>107.4324004729996</v>
          </cell>
        </row>
        <row r="76">
          <cell r="C76">
            <v>113.54525386313468</v>
          </cell>
          <cell r="D76">
            <v>105.11113042755265</v>
          </cell>
          <cell r="E76">
            <v>98.87699648750744</v>
          </cell>
          <cell r="F76">
            <v>105.18621104376086</v>
          </cell>
          <cell r="G76">
            <v>110.67653536792201</v>
          </cell>
          <cell r="H76">
            <v>108.45053212455656</v>
          </cell>
        </row>
        <row r="77">
          <cell r="C77">
            <v>113.42163355408388</v>
          </cell>
          <cell r="D77">
            <v>105.19966061852087</v>
          </cell>
          <cell r="E77">
            <v>97.67512757638013</v>
          </cell>
          <cell r="F77">
            <v>106.6012119119348</v>
          </cell>
          <cell r="G77">
            <v>110.36941772405511</v>
          </cell>
          <cell r="H77">
            <v>108.19156484036263</v>
          </cell>
        </row>
        <row r="78">
          <cell r="C78">
            <v>113.7306843267108</v>
          </cell>
          <cell r="D78">
            <v>105.86094429684165</v>
          </cell>
          <cell r="E78">
            <v>96.01663463450195</v>
          </cell>
          <cell r="F78">
            <v>105.99027743306968</v>
          </cell>
          <cell r="G78">
            <v>111.50401845488567</v>
          </cell>
          <cell r="H78">
            <v>106.46826960977532</v>
          </cell>
        </row>
        <row r="79">
          <cell r="C79">
            <v>112.71523178807948</v>
          </cell>
          <cell r="D79">
            <v>105.86803049142289</v>
          </cell>
          <cell r="E79">
            <v>96.69660017231095</v>
          </cell>
          <cell r="F79">
            <v>103.8852254456381</v>
          </cell>
          <cell r="G79">
            <v>110.97164101091886</v>
          </cell>
          <cell r="H79">
            <v>107.64800945999214</v>
          </cell>
        </row>
        <row r="80">
          <cell r="C80">
            <v>114.13686534216335</v>
          </cell>
          <cell r="D80">
            <v>103.8551732999747</v>
          </cell>
          <cell r="E80">
            <v>97.65524554311087</v>
          </cell>
          <cell r="F80">
            <v>104.99011164618528</v>
          </cell>
          <cell r="G80">
            <v>113.48595222006357</v>
          </cell>
          <cell r="H80">
            <v>108.71659440283798</v>
          </cell>
        </row>
        <row r="81">
          <cell r="C81">
            <v>116.07947019867548</v>
          </cell>
          <cell r="D81">
            <v>104.35857656302557</v>
          </cell>
          <cell r="E81">
            <v>94.06786400689245</v>
          </cell>
          <cell r="F81">
            <v>107.08650641909159</v>
          </cell>
          <cell r="G81">
            <v>115.72523962550385</v>
          </cell>
          <cell r="H81">
            <v>106.46353961371699</v>
          </cell>
        </row>
        <row r="82">
          <cell r="C82">
            <v>114.64900662251655</v>
          </cell>
          <cell r="D82">
            <v>105.51173662787843</v>
          </cell>
          <cell r="E82">
            <v>92.4030750878123</v>
          </cell>
          <cell r="F82">
            <v>105.84764185324231</v>
          </cell>
          <cell r="G82">
            <v>115.44344457806572</v>
          </cell>
          <cell r="H82">
            <v>103.69767441860465</v>
          </cell>
        </row>
        <row r="83">
          <cell r="C83">
            <v>112.17660044150111</v>
          </cell>
          <cell r="D83">
            <v>104.01220337189486</v>
          </cell>
          <cell r="E83">
            <v>93.71462654914176</v>
          </cell>
          <cell r="F83">
            <v>103.995463913885</v>
          </cell>
          <cell r="G83">
            <v>112.80131454885196</v>
          </cell>
          <cell r="H83">
            <v>104.21363815530154</v>
          </cell>
        </row>
        <row r="84">
          <cell r="C84">
            <v>112.7505518763797</v>
          </cell>
          <cell r="D84">
            <v>105.36538308912733</v>
          </cell>
          <cell r="E84">
            <v>93.3415070581218</v>
          </cell>
          <cell r="F84">
            <v>105.53894961746396</v>
          </cell>
          <cell r="G84">
            <v>114.67351706283853</v>
          </cell>
          <cell r="H84">
            <v>104.46669294442255</v>
          </cell>
        </row>
        <row r="85">
          <cell r="B85" t="str">
            <v>5</v>
          </cell>
          <cell r="C85">
            <v>112.6710816777042</v>
          </cell>
          <cell r="D85">
            <v>103.23895781919057</v>
          </cell>
          <cell r="E85">
            <v>93.32957783816023</v>
          </cell>
          <cell r="F85">
            <v>106.18004946138882</v>
          </cell>
          <cell r="G85">
            <v>114.85494929219631</v>
          </cell>
          <cell r="H85">
            <v>105.10760741032716</v>
          </cell>
        </row>
        <row r="86">
          <cell r="C86">
            <v>113.25386313465783</v>
          </cell>
          <cell r="D86">
            <v>102.68481740293805</v>
          </cell>
          <cell r="E86">
            <v>89.73821989528795</v>
          </cell>
          <cell r="F86">
            <v>103.05440262276812</v>
          </cell>
          <cell r="G86">
            <v>113.86106057155789</v>
          </cell>
          <cell r="H86">
            <v>100.86283011430824</v>
          </cell>
        </row>
        <row r="87">
          <cell r="C87">
            <v>110.9139072847682</v>
          </cell>
          <cell r="D87">
            <v>99.39871276913368</v>
          </cell>
          <cell r="E87">
            <v>88.78321956392074</v>
          </cell>
          <cell r="F87">
            <v>101.25728260581668</v>
          </cell>
          <cell r="G87">
            <v>109.86124979535539</v>
          </cell>
          <cell r="H87">
            <v>97.6791486007095</v>
          </cell>
        </row>
        <row r="88">
          <cell r="C88">
            <v>105.50110375275938</v>
          </cell>
          <cell r="D88">
            <v>98.07699575584186</v>
          </cell>
          <cell r="E88">
            <v>86.53356749950294</v>
          </cell>
          <cell r="F88">
            <v>100.47793710104467</v>
          </cell>
          <cell r="G88">
            <v>107.63295406638693</v>
          </cell>
          <cell r="H88">
            <v>94.26369728025226</v>
          </cell>
        </row>
        <row r="89">
          <cell r="C89">
            <v>104.21192052980133</v>
          </cell>
          <cell r="D89">
            <v>101.90080083447029</v>
          </cell>
          <cell r="E89">
            <v>82.84776989860163</v>
          </cell>
          <cell r="F89">
            <v>97.91133050351145</v>
          </cell>
          <cell r="G89">
            <v>106.15241698617506</v>
          </cell>
          <cell r="H89">
            <v>91.12219156484036</v>
          </cell>
        </row>
        <row r="90">
          <cell r="C90">
            <v>101.24503311258277</v>
          </cell>
          <cell r="D90">
            <v>101.5523490262624</v>
          </cell>
          <cell r="E90">
            <v>91.42057127708925</v>
          </cell>
          <cell r="F90">
            <v>102.49933538098122</v>
          </cell>
          <cell r="G90">
            <v>99.35946816982093</v>
          </cell>
          <cell r="H90">
            <v>99.41426882144265</v>
          </cell>
        </row>
        <row r="91">
          <cell r="C91">
            <v>108.85651214128036</v>
          </cell>
          <cell r="D91">
            <v>102.95683279226301</v>
          </cell>
          <cell r="E91">
            <v>90.47915700178937</v>
          </cell>
          <cell r="F91">
            <v>101.6624794850993</v>
          </cell>
          <cell r="G91">
            <v>110.55214854810156</v>
          </cell>
          <cell r="H91">
            <v>98.01261332282223</v>
          </cell>
        </row>
        <row r="92">
          <cell r="C92">
            <v>106.58719646799115</v>
          </cell>
          <cell r="D92">
            <v>101.88010914629308</v>
          </cell>
          <cell r="E92">
            <v>91.600172310955</v>
          </cell>
          <cell r="F92">
            <v>102.75010030597001</v>
          </cell>
          <cell r="G92">
            <v>107.84958748748363</v>
          </cell>
          <cell r="H92">
            <v>100.72093023255815</v>
          </cell>
        </row>
        <row r="93">
          <cell r="C93">
            <v>109.09492273730686</v>
          </cell>
          <cell r="D93">
            <v>100.34202699178758</v>
          </cell>
          <cell r="E93">
            <v>91.59155676320498</v>
          </cell>
          <cell r="F93">
            <v>102.75010030597001</v>
          </cell>
          <cell r="G93">
            <v>107.84958748748363</v>
          </cell>
          <cell r="H93">
            <v>100.72093023255815</v>
          </cell>
        </row>
        <row r="94">
          <cell r="C94">
            <v>108.20309050772627</v>
          </cell>
          <cell r="D94">
            <v>100.39559862282171</v>
          </cell>
          <cell r="E94">
            <v>87.2794751143217</v>
          </cell>
          <cell r="F94">
            <v>102.79471071169661</v>
          </cell>
          <cell r="G94">
            <v>109.10198930792787</v>
          </cell>
          <cell r="H94">
            <v>97.74931020890816</v>
          </cell>
        </row>
        <row r="95">
          <cell r="C95">
            <v>105.49227373068433</v>
          </cell>
          <cell r="D95">
            <v>99.31018257816547</v>
          </cell>
          <cell r="E95">
            <v>87.32652925972563</v>
          </cell>
          <cell r="F95">
            <v>100.7362556296419</v>
          </cell>
          <cell r="G95">
            <v>109.97265066828929</v>
          </cell>
          <cell r="H95">
            <v>96.76271186440678</v>
          </cell>
        </row>
        <row r="96">
          <cell r="C96">
            <v>105.35099337748343</v>
          </cell>
          <cell r="D96">
            <v>98.6811174645407</v>
          </cell>
          <cell r="E96">
            <v>89.40983497912386</v>
          </cell>
          <cell r="F96">
            <v>101.2442109476241</v>
          </cell>
          <cell r="G96">
            <v>107.5693693050246</v>
          </cell>
          <cell r="H96">
            <v>98.61332282223098</v>
          </cell>
        </row>
        <row r="97">
          <cell r="C97">
            <v>107.3289183222958</v>
          </cell>
          <cell r="D97">
            <v>95.12517054108292</v>
          </cell>
          <cell r="E97">
            <v>86.80098084697462</v>
          </cell>
          <cell r="F97">
            <v>101.93109838225357</v>
          </cell>
          <cell r="G97">
            <v>107.13429370594343</v>
          </cell>
          <cell r="H97">
            <v>96.4324004729996</v>
          </cell>
        </row>
        <row r="98">
          <cell r="C98">
            <v>105.10375275938189</v>
          </cell>
          <cell r="D98">
            <v>96.30979330987645</v>
          </cell>
          <cell r="E98">
            <v>85.14745841341373</v>
          </cell>
          <cell r="F98">
            <v>99.18207716251334</v>
          </cell>
          <cell r="G98">
            <v>108.11130069562932</v>
          </cell>
          <cell r="H98">
            <v>93.99605833661805</v>
          </cell>
        </row>
        <row r="99">
          <cell r="C99">
            <v>100.87417218543047</v>
          </cell>
          <cell r="D99">
            <v>95.11156504748696</v>
          </cell>
          <cell r="E99">
            <v>85.2998873351448</v>
          </cell>
          <cell r="F99">
            <v>96.38913222828364</v>
          </cell>
          <cell r="G99">
            <v>104.7933912661159</v>
          </cell>
          <cell r="H99">
            <v>94.51359873866771</v>
          </cell>
        </row>
        <row r="100">
          <cell r="C100">
            <v>100.34437086092716</v>
          </cell>
          <cell r="D100">
            <v>94.89595576702861</v>
          </cell>
          <cell r="E100">
            <v>84.77268208628801</v>
          </cell>
          <cell r="F100">
            <v>96.38913222828364</v>
          </cell>
          <cell r="G100">
            <v>104.7933912661159</v>
          </cell>
          <cell r="H100">
            <v>94.51359873866771</v>
          </cell>
        </row>
        <row r="101">
          <cell r="C101">
            <v>102.1280353200883</v>
          </cell>
          <cell r="D101">
            <v>94.24119138772257</v>
          </cell>
          <cell r="E101">
            <v>82.46073298429319</v>
          </cell>
          <cell r="F101">
            <v>97.07018278739746</v>
          </cell>
          <cell r="G101">
            <v>101.8679357028667</v>
          </cell>
          <cell r="H101">
            <v>90.39692550256207</v>
          </cell>
        </row>
        <row r="102">
          <cell r="C102">
            <v>96.86534216335541</v>
          </cell>
          <cell r="D102">
            <v>96.92959912924842</v>
          </cell>
          <cell r="E102">
            <v>83.84717343760354</v>
          </cell>
          <cell r="F102">
            <v>97.9040957208345</v>
          </cell>
          <cell r="G102">
            <v>100.55426804014698</v>
          </cell>
          <cell r="H102">
            <v>92.20654316121404</v>
          </cell>
        </row>
        <row r="103">
          <cell r="C103">
            <v>100.22075055187638</v>
          </cell>
          <cell r="D103">
            <v>95.77351010396865</v>
          </cell>
          <cell r="E103">
            <v>86.79700444032076</v>
          </cell>
          <cell r="F103">
            <v>95.91450595998946</v>
          </cell>
          <cell r="G103">
            <v>95.90840640633861</v>
          </cell>
          <cell r="H103">
            <v>95.48048876625937</v>
          </cell>
        </row>
        <row r="104">
          <cell r="C104">
            <v>101.13024282560706</v>
          </cell>
          <cell r="D104">
            <v>94.70954160824493</v>
          </cell>
          <cell r="E104">
            <v>86.62137981310887</v>
          </cell>
          <cell r="F104">
            <v>99.44841526377283</v>
          </cell>
          <cell r="G104">
            <v>96.81839663441359</v>
          </cell>
          <cell r="H104">
            <v>95.79306267244777</v>
          </cell>
        </row>
        <row r="105">
          <cell r="C105">
            <v>103.29359823399558</v>
          </cell>
          <cell r="D105">
            <v>96.84031307752488</v>
          </cell>
          <cell r="E105">
            <v>86.4954602690702</v>
          </cell>
          <cell r="F105">
            <v>100.44377421199728</v>
          </cell>
          <cell r="G105">
            <v>101.93383938331596</v>
          </cell>
          <cell r="H105">
            <v>95.49191959006701</v>
          </cell>
        </row>
        <row r="106">
          <cell r="C106">
            <v>103.91169977924943</v>
          </cell>
          <cell r="D106">
            <v>96.89454608671993</v>
          </cell>
          <cell r="E106">
            <v>86.37351713168533</v>
          </cell>
          <cell r="F106">
            <v>101.55469348555644</v>
          </cell>
          <cell r="G106">
            <v>101.7470736400583</v>
          </cell>
          <cell r="H106">
            <v>93.80961765865194</v>
          </cell>
        </row>
        <row r="107">
          <cell r="C107">
            <v>101.91611479028697</v>
          </cell>
          <cell r="D107">
            <v>93.83982932664145</v>
          </cell>
          <cell r="E107">
            <v>86.22108820995426</v>
          </cell>
          <cell r="F107">
            <v>101.85124600124978</v>
          </cell>
          <cell r="G107">
            <v>102.51208504682128</v>
          </cell>
          <cell r="H107">
            <v>93.21245565628696</v>
          </cell>
        </row>
        <row r="108">
          <cell r="B108" t="str">
            <v>6</v>
          </cell>
          <cell r="C108">
            <v>102.33995584988962</v>
          </cell>
          <cell r="D108">
            <v>92.7487443263202</v>
          </cell>
          <cell r="E108">
            <v>87.2874279276294</v>
          </cell>
          <cell r="F108">
            <v>100.38332085844253</v>
          </cell>
          <cell r="G108">
            <v>100.92450666155885</v>
          </cell>
          <cell r="H108">
            <v>89.37169885691762</v>
          </cell>
        </row>
        <row r="109">
          <cell r="C109">
            <v>104.45916114790288</v>
          </cell>
          <cell r="D109">
            <v>93.91550988476904</v>
          </cell>
          <cell r="E109">
            <v>84.61760222678772</v>
          </cell>
          <cell r="F109">
            <v>100.78032649225364</v>
          </cell>
          <cell r="G109">
            <v>103.2025200157501</v>
          </cell>
          <cell r="H109">
            <v>88.1044540796216</v>
          </cell>
        </row>
        <row r="110">
          <cell r="C110">
            <v>100.24724061810156</v>
          </cell>
          <cell r="D110">
            <v>93.53068227771081</v>
          </cell>
          <cell r="E110">
            <v>83.83491285042084</v>
          </cell>
          <cell r="F110">
            <v>99.2053265658277</v>
          </cell>
          <cell r="G110">
            <v>102.14277399304417</v>
          </cell>
          <cell r="H110">
            <v>87.38037051635791</v>
          </cell>
        </row>
        <row r="111">
          <cell r="C111">
            <v>98.40176600441501</v>
          </cell>
          <cell r="D111">
            <v>96.11270261792374</v>
          </cell>
          <cell r="E111">
            <v>83.2010073563523</v>
          </cell>
          <cell r="F111">
            <v>98.16440074908203</v>
          </cell>
          <cell r="G111">
            <v>98.7346122326692</v>
          </cell>
          <cell r="H111">
            <v>89.46511627906976</v>
          </cell>
        </row>
        <row r="112">
          <cell r="C112">
            <v>97.40397350993378</v>
          </cell>
          <cell r="D112">
            <v>96.47683853680475</v>
          </cell>
          <cell r="E112">
            <v>84.71999469812445</v>
          </cell>
          <cell r="F112">
            <v>98.03768169114394</v>
          </cell>
          <cell r="G112">
            <v>98.28738549757279</v>
          </cell>
          <cell r="H112">
            <v>92.18407567993694</v>
          </cell>
        </row>
        <row r="113">
          <cell r="C113">
            <v>97.77483443708608</v>
          </cell>
          <cell r="D113">
            <v>96.28617266127235</v>
          </cell>
          <cell r="E113">
            <v>86.44509245145468</v>
          </cell>
          <cell r="F113">
            <v>98.57072576396853</v>
          </cell>
          <cell r="G113">
            <v>97.97150233955746</v>
          </cell>
          <cell r="H113">
            <v>93.14584154513204</v>
          </cell>
        </row>
        <row r="114">
          <cell r="C114">
            <v>100.01766004415012</v>
          </cell>
          <cell r="D114">
            <v>98.30696639065152</v>
          </cell>
          <cell r="E114">
            <v>87.4249453244085</v>
          </cell>
          <cell r="F114">
            <v>99.73363737405346</v>
          </cell>
          <cell r="G114">
            <v>97.00071005302439</v>
          </cell>
          <cell r="H114">
            <v>94.82735514387072</v>
          </cell>
        </row>
        <row r="115">
          <cell r="C115">
            <v>101.14790286975716</v>
          </cell>
          <cell r="D115">
            <v>98.35127872743283</v>
          </cell>
          <cell r="E115">
            <v>88.92106832792099</v>
          </cell>
          <cell r="F115">
            <v>99.65751274547985</v>
          </cell>
          <cell r="G115">
            <v>97.87420049467181</v>
          </cell>
          <cell r="H115">
            <v>95.69176192353173</v>
          </cell>
        </row>
        <row r="116">
          <cell r="C116">
            <v>101.83664459161147</v>
          </cell>
          <cell r="D116">
            <v>98.58474521823591</v>
          </cell>
          <cell r="E116">
            <v>90.00927828219233</v>
          </cell>
          <cell r="F116">
            <v>100.50057338718301</v>
          </cell>
          <cell r="G116">
            <v>98.68132347205261</v>
          </cell>
          <cell r="H116">
            <v>95.02364998029168</v>
          </cell>
        </row>
        <row r="117">
          <cell r="C117">
            <v>102.24282560706403</v>
          </cell>
          <cell r="D117">
            <v>98.74035805123981</v>
          </cell>
          <cell r="E117">
            <v>90.08980051693285</v>
          </cell>
          <cell r="F117">
            <v>100.72208036053252</v>
          </cell>
          <cell r="G117">
            <v>99.58672224033556</v>
          </cell>
          <cell r="H117">
            <v>94.5959795033504</v>
          </cell>
        </row>
        <row r="118">
          <cell r="C118">
            <v>102.54304635761588</v>
          </cell>
          <cell r="D118">
            <v>98.66259887603506</v>
          </cell>
          <cell r="E118">
            <v>90.40095433759691</v>
          </cell>
          <cell r="F118">
            <v>100.7801793441314</v>
          </cell>
          <cell r="G118">
            <v>99.51052255914054</v>
          </cell>
          <cell r="H118">
            <v>95.70595191170673</v>
          </cell>
        </row>
        <row r="119">
          <cell r="C119">
            <v>102.26048565121413</v>
          </cell>
          <cell r="D119">
            <v>97.25584752776845</v>
          </cell>
          <cell r="E119">
            <v>90.69587116442442</v>
          </cell>
          <cell r="F119">
            <v>99.91065656511158</v>
          </cell>
          <cell r="G119">
            <v>99.40835098417246</v>
          </cell>
          <cell r="H119">
            <v>96.49901458415451</v>
          </cell>
        </row>
        <row r="120">
          <cell r="C120">
            <v>102.8609271523179</v>
          </cell>
          <cell r="D120">
            <v>97.30233296422134</v>
          </cell>
          <cell r="E120">
            <v>91.73139373053218</v>
          </cell>
          <cell r="F120">
            <v>99.96681809843425</v>
          </cell>
          <cell r="G120">
            <v>99.30998243650684</v>
          </cell>
          <cell r="H120">
            <v>96.48955459203783</v>
          </cell>
        </row>
        <row r="121">
          <cell r="C121">
            <v>104.67108167770421</v>
          </cell>
          <cell r="D121">
            <v>95.92628845914007</v>
          </cell>
          <cell r="E121">
            <v>90.99244482735767</v>
          </cell>
          <cell r="F121">
            <v>101.07278338521122</v>
          </cell>
          <cell r="G121">
            <v>99.11523961159033</v>
          </cell>
          <cell r="H121">
            <v>95.64603862830114</v>
          </cell>
        </row>
        <row r="122">
          <cell r="C122">
            <v>103.52317880794703</v>
          </cell>
          <cell r="D122">
            <v>95.84134860675967</v>
          </cell>
          <cell r="E122">
            <v>89.62820597786467</v>
          </cell>
          <cell r="F122">
            <v>100.53807163366788</v>
          </cell>
          <cell r="G122">
            <v>101.70751288043607</v>
          </cell>
          <cell r="H122">
            <v>93.61805281828933</v>
          </cell>
        </row>
        <row r="123">
          <cell r="C123">
            <v>101.54525386313466</v>
          </cell>
          <cell r="D123">
            <v>95.79136731431336</v>
          </cell>
          <cell r="E123">
            <v>87.6572337464378</v>
          </cell>
          <cell r="F123">
            <v>98.95191297463853</v>
          </cell>
          <cell r="G123">
            <v>101.03006385839382</v>
          </cell>
          <cell r="H123">
            <v>92.7098935750887</v>
          </cell>
        </row>
        <row r="124">
          <cell r="C124">
            <v>100.476821192053</v>
          </cell>
          <cell r="D124">
            <v>93.25715516687517</v>
          </cell>
          <cell r="E124">
            <v>87.12472662204254</v>
          </cell>
          <cell r="F124">
            <v>98.68304883061387</v>
          </cell>
          <cell r="G124">
            <v>99.61765662095459</v>
          </cell>
          <cell r="H124">
            <v>94.1864406779661</v>
          </cell>
        </row>
        <row r="125">
          <cell r="C125">
            <v>99.83222958057394</v>
          </cell>
          <cell r="D125">
            <v>92.34747674783353</v>
          </cell>
          <cell r="E125">
            <v>88.43097620783352</v>
          </cell>
          <cell r="F125">
            <v>99.02293646830772</v>
          </cell>
          <cell r="G125">
            <v>98.92490273293889</v>
          </cell>
          <cell r="H125">
            <v>91.19590067008278</v>
          </cell>
        </row>
        <row r="126">
          <cell r="C126">
            <v>100.15011037527594</v>
          </cell>
          <cell r="D126">
            <v>91.95546846359966</v>
          </cell>
          <cell r="E126">
            <v>84.70872821260521</v>
          </cell>
          <cell r="F126">
            <v>99.01332279098787</v>
          </cell>
          <cell r="G126">
            <v>96.67012494799823</v>
          </cell>
          <cell r="H126">
            <v>89.82262514781239</v>
          </cell>
        </row>
        <row r="127">
          <cell r="C127">
            <v>98.33995584988962</v>
          </cell>
          <cell r="D127">
            <v>91.52037611631185</v>
          </cell>
          <cell r="E127">
            <v>85.27138975412552</v>
          </cell>
          <cell r="F127">
            <v>96.91229285223092</v>
          </cell>
          <cell r="G127">
            <v>96.8467338256553</v>
          </cell>
          <cell r="H127">
            <v>87.79936933385888</v>
          </cell>
        </row>
        <row r="128">
          <cell r="C128">
            <v>97.47461368653423</v>
          </cell>
          <cell r="D128">
            <v>92.0602496608075</v>
          </cell>
          <cell r="E128">
            <v>83.45980515607397</v>
          </cell>
          <cell r="F128">
            <v>96.60879985010511</v>
          </cell>
          <cell r="G128">
            <v>95.75266780046351</v>
          </cell>
          <cell r="H128">
            <v>88.04690579424516</v>
          </cell>
        </row>
        <row r="129">
          <cell r="C129">
            <v>97.1390728476821</v>
          </cell>
          <cell r="D129">
            <v>94.65530859904989</v>
          </cell>
          <cell r="E129">
            <v>83.58274239512228</v>
          </cell>
          <cell r="F129">
            <v>96.54591855253337</v>
          </cell>
          <cell r="G129">
            <v>97.6284878282256</v>
          </cell>
          <cell r="H129">
            <v>87.64800945999211</v>
          </cell>
        </row>
        <row r="130">
          <cell r="B130" t="str">
            <v>7</v>
          </cell>
          <cell r="C130">
            <v>98.80794701986756</v>
          </cell>
          <cell r="D130">
            <v>95.79580799625094</v>
          </cell>
          <cell r="E130">
            <v>83.1012658227848</v>
          </cell>
          <cell r="F130">
            <v>97.62152227675423</v>
          </cell>
          <cell r="G130">
            <v>96.63371791833416</v>
          </cell>
          <cell r="H130">
            <v>88.63657863618447</v>
          </cell>
        </row>
        <row r="131">
          <cell r="C131">
            <v>98.67549668874173</v>
          </cell>
          <cell r="D131">
            <v>96.35363323368571</v>
          </cell>
          <cell r="E131">
            <v>85.44933395188548</v>
          </cell>
          <cell r="F131">
            <v>97.32786367413165</v>
          </cell>
          <cell r="G131">
            <v>98.00818763951197</v>
          </cell>
          <cell r="H131">
            <v>90.39258967284195</v>
          </cell>
        </row>
        <row r="132">
          <cell r="C132">
            <v>100.73289183222957</v>
          </cell>
          <cell r="D132">
            <v>96.52596948590131</v>
          </cell>
          <cell r="E132">
            <v>87.29504937371594</v>
          </cell>
          <cell r="F132">
            <v>98.85724768266232</v>
          </cell>
          <cell r="G132">
            <v>97.78877151551102</v>
          </cell>
          <cell r="H132">
            <v>91.90185258178953</v>
          </cell>
        </row>
        <row r="133">
          <cell r="C133">
            <v>101.35099337748343</v>
          </cell>
          <cell r="D133">
            <v>97.91250155896282</v>
          </cell>
          <cell r="E133">
            <v>88.35641858307376</v>
          </cell>
          <cell r="F133">
            <v>98.77070006209651</v>
          </cell>
          <cell r="G133">
            <v>99.7677370642577</v>
          </cell>
          <cell r="H133">
            <v>91.97713835238471</v>
          </cell>
        </row>
        <row r="134">
          <cell r="C134">
            <v>101.43046357615894</v>
          </cell>
          <cell r="D134">
            <v>97.9474601188969</v>
          </cell>
          <cell r="E134">
            <v>88.84617933594008</v>
          </cell>
          <cell r="F134">
            <v>99.01592240781417</v>
          </cell>
          <cell r="G134">
            <v>100.46086197932729</v>
          </cell>
          <cell r="H134">
            <v>91.93929838391801</v>
          </cell>
        </row>
        <row r="135">
          <cell r="C135">
            <v>103.51434878587196</v>
          </cell>
          <cell r="D135">
            <v>97.87744851643431</v>
          </cell>
          <cell r="E135">
            <v>89.00821790708463</v>
          </cell>
          <cell r="F135">
            <v>99.0602385172963</v>
          </cell>
          <cell r="G135">
            <v>105.06655993455082</v>
          </cell>
          <cell r="H135">
            <v>93.98344501379583</v>
          </cell>
        </row>
        <row r="136">
          <cell r="C136">
            <v>103.73509933774834</v>
          </cell>
          <cell r="D136">
            <v>95.40757901579371</v>
          </cell>
          <cell r="E136">
            <v>90.71475909603022</v>
          </cell>
          <cell r="F136">
            <v>99.94979796562816</v>
          </cell>
          <cell r="G136">
            <v>104.78597072503788</v>
          </cell>
          <cell r="H136">
            <v>94.30035474970437</v>
          </cell>
        </row>
        <row r="137">
          <cell r="C137">
            <v>103.74392935982341</v>
          </cell>
          <cell r="D137">
            <v>95.94168912202996</v>
          </cell>
          <cell r="E137">
            <v>90.76015640532839</v>
          </cell>
          <cell r="F137">
            <v>100.64097722048967</v>
          </cell>
          <cell r="G137">
            <v>104.11320591955113</v>
          </cell>
          <cell r="H137">
            <v>93.48600709499408</v>
          </cell>
        </row>
        <row r="138">
          <cell r="C138">
            <v>101.81898454746137</v>
          </cell>
          <cell r="D138">
            <v>96.65531615765744</v>
          </cell>
          <cell r="E138">
            <v>89.56226390085492</v>
          </cell>
          <cell r="F138">
            <v>101.12244587646816</v>
          </cell>
          <cell r="G138">
            <v>105.05273917679298</v>
          </cell>
          <cell r="H138">
            <v>91.68269609775325</v>
          </cell>
        </row>
        <row r="139">
          <cell r="C139">
            <v>101.32450331125828</v>
          </cell>
          <cell r="D139">
            <v>95.62139312695817</v>
          </cell>
          <cell r="E139">
            <v>87.66684339585127</v>
          </cell>
          <cell r="F139">
            <v>101.28315615064436</v>
          </cell>
          <cell r="G139">
            <v>106.25004347973288</v>
          </cell>
          <cell r="H139">
            <v>90.80331099724083</v>
          </cell>
        </row>
        <row r="140">
          <cell r="C140">
            <v>100.89183222958056</v>
          </cell>
          <cell r="D140">
            <v>97.527768434499</v>
          </cell>
          <cell r="E140">
            <v>87.30200808536019</v>
          </cell>
          <cell r="F140">
            <v>100.70020433969242</v>
          </cell>
          <cell r="G140">
            <v>105.91982940176061</v>
          </cell>
          <cell r="H140">
            <v>91.09617658651952</v>
          </cell>
        </row>
        <row r="141">
          <cell r="C141">
            <v>102.45474613686534</v>
          </cell>
          <cell r="D141">
            <v>98.4945143405682</v>
          </cell>
          <cell r="E141">
            <v>87.05944727947511</v>
          </cell>
          <cell r="F141">
            <v>100.70866535672138</v>
          </cell>
          <cell r="G141">
            <v>104.33661058438153</v>
          </cell>
          <cell r="H141">
            <v>92.19944816712652</v>
          </cell>
        </row>
        <row r="142">
          <cell r="C142">
            <v>103.29359823399558</v>
          </cell>
          <cell r="D142">
            <v>99.44699337488049</v>
          </cell>
          <cell r="E142">
            <v>87.4650407581682</v>
          </cell>
          <cell r="F142">
            <v>100.00858364046417</v>
          </cell>
          <cell r="G142">
            <v>101.30606160811473</v>
          </cell>
          <cell r="H142">
            <v>95.1198265668112</v>
          </cell>
        </row>
        <row r="143">
          <cell r="C143">
            <v>102.99337748344372</v>
          </cell>
          <cell r="D143">
            <v>99.56282903563508</v>
          </cell>
          <cell r="E143">
            <v>89.94002253297103</v>
          </cell>
          <cell r="F143">
            <v>101.93421301750769</v>
          </cell>
          <cell r="G143">
            <v>101.77132953370712</v>
          </cell>
          <cell r="H143">
            <v>94.71541190382341</v>
          </cell>
        </row>
        <row r="144">
          <cell r="C144">
            <v>103.77924944812362</v>
          </cell>
          <cell r="D144">
            <v>99.18669382726314</v>
          </cell>
          <cell r="E144">
            <v>90.10305520577904</v>
          </cell>
          <cell r="F144">
            <v>103.39343189641556</v>
          </cell>
          <cell r="G144">
            <v>103.43798305983229</v>
          </cell>
          <cell r="H144">
            <v>96.84430429641309</v>
          </cell>
        </row>
        <row r="145">
          <cell r="C145">
            <v>105.02428256070641</v>
          </cell>
          <cell r="D145">
            <v>98.8964432972158</v>
          </cell>
          <cell r="E145">
            <v>90.89800516932864</v>
          </cell>
          <cell r="F145">
            <v>103.71997810435943</v>
          </cell>
          <cell r="G145">
            <v>103.31795580789517</v>
          </cell>
          <cell r="H145">
            <v>97.88293259755618</v>
          </cell>
        </row>
        <row r="146">
          <cell r="C146">
            <v>104.53863134657837</v>
          </cell>
          <cell r="D146">
            <v>98.88491642069698</v>
          </cell>
          <cell r="E146">
            <v>91.76585592153224</v>
          </cell>
          <cell r="F146">
            <v>104.7546746505968</v>
          </cell>
          <cell r="G146">
            <v>101.76748012802288</v>
          </cell>
          <cell r="H146">
            <v>97.7540402049665</v>
          </cell>
        </row>
        <row r="147">
          <cell r="C147">
            <v>105.20088300220752</v>
          </cell>
          <cell r="D147">
            <v>100.85431161871361</v>
          </cell>
          <cell r="E147">
            <v>91.65981841076281</v>
          </cell>
          <cell r="F147">
            <v>104.5019722753318</v>
          </cell>
          <cell r="G147">
            <v>102.96292929569326</v>
          </cell>
          <cell r="H147">
            <v>98.80055183287348</v>
          </cell>
        </row>
        <row r="148">
          <cell r="C148">
            <v>103.71743929359822</v>
          </cell>
          <cell r="D148">
            <v>100.49527775993106</v>
          </cell>
          <cell r="E148">
            <v>91.22307641328119</v>
          </cell>
          <cell r="F148">
            <v>104.02337300773705</v>
          </cell>
          <cell r="G148">
            <v>105.09364490948563</v>
          </cell>
          <cell r="H148">
            <v>97.90540007883327</v>
          </cell>
        </row>
        <row r="149">
          <cell r="C149">
            <v>105.10375275938189</v>
          </cell>
          <cell r="D149">
            <v>100.91147358833557</v>
          </cell>
          <cell r="E149">
            <v>90.8655311816555</v>
          </cell>
          <cell r="F149">
            <v>104.51631921725047</v>
          </cell>
          <cell r="G149">
            <v>104.38855437192771</v>
          </cell>
          <cell r="H149">
            <v>99.82301931415059</v>
          </cell>
        </row>
        <row r="150">
          <cell r="C150">
            <v>105.05077262693156</v>
          </cell>
          <cell r="D150">
            <v>100.8599805743786</v>
          </cell>
          <cell r="E150">
            <v>93.51746305255485</v>
          </cell>
          <cell r="F150">
            <v>104.14329872736494</v>
          </cell>
          <cell r="G150">
            <v>105.19261637611383</v>
          </cell>
          <cell r="H150">
            <v>100.3433188805676</v>
          </cell>
        </row>
        <row r="151">
          <cell r="B151" t="str">
            <v>8</v>
          </cell>
          <cell r="C151">
            <v>106.48123620309052</v>
          </cell>
          <cell r="D151">
            <v>100.65759885713854</v>
          </cell>
          <cell r="E151">
            <v>93.41142554178539</v>
          </cell>
          <cell r="F151">
            <v>106.43289898477606</v>
          </cell>
          <cell r="G151">
            <v>103.26438877698816</v>
          </cell>
          <cell r="H151">
            <v>100.81198265668112</v>
          </cell>
        </row>
        <row r="152">
          <cell r="C152">
            <v>105.70419426048565</v>
          </cell>
          <cell r="D152">
            <v>101.0845657013065</v>
          </cell>
          <cell r="E152">
            <v>93.6138909139108</v>
          </cell>
          <cell r="F152">
            <v>106.46841073161066</v>
          </cell>
          <cell r="G152">
            <v>107.38380939969213</v>
          </cell>
          <cell r="H152">
            <v>100.13046905794245</v>
          </cell>
        </row>
        <row r="153">
          <cell r="C153">
            <v>105.88079470198674</v>
          </cell>
          <cell r="D153">
            <v>100.56963556173682</v>
          </cell>
          <cell r="E153">
            <v>93.42368612896811</v>
          </cell>
          <cell r="F153">
            <v>106.76839670348967</v>
          </cell>
          <cell r="G153">
            <v>107.2010785756457</v>
          </cell>
          <cell r="H153">
            <v>98.46669294442253</v>
          </cell>
        </row>
        <row r="154">
          <cell r="C154">
            <v>105.91611479028697</v>
          </cell>
          <cell r="D154">
            <v>98.06187854073524</v>
          </cell>
          <cell r="E154">
            <v>92.0982172443502</v>
          </cell>
          <cell r="F154">
            <v>106.76839670348967</v>
          </cell>
          <cell r="G154">
            <v>107.2010785756457</v>
          </cell>
          <cell r="H154">
            <v>98.46669294442253</v>
          </cell>
        </row>
        <row r="155">
          <cell r="C155">
            <v>105.280353200883</v>
          </cell>
          <cell r="D155">
            <v>97.50556502481115</v>
          </cell>
          <cell r="E155">
            <v>93.68646033534363</v>
          </cell>
          <cell r="F155">
            <v>106.52749070269114</v>
          </cell>
          <cell r="G155">
            <v>108.52360450927729</v>
          </cell>
          <cell r="H155">
            <v>99.63579030350809</v>
          </cell>
        </row>
        <row r="156">
          <cell r="C156">
            <v>103.62913907284768</v>
          </cell>
          <cell r="D156">
            <v>97.34683426619148</v>
          </cell>
          <cell r="E156">
            <v>92.78348465769766</v>
          </cell>
          <cell r="F156">
            <v>106.48937933903026</v>
          </cell>
          <cell r="G156">
            <v>106.5851272877876</v>
          </cell>
          <cell r="H156">
            <v>97.96649586125345</v>
          </cell>
        </row>
        <row r="157">
          <cell r="C157">
            <v>103.04635761589405</v>
          </cell>
          <cell r="D157">
            <v>97.33606325042801</v>
          </cell>
          <cell r="E157">
            <v>90.26973291801974</v>
          </cell>
          <cell r="F157">
            <v>105.91067029893632</v>
          </cell>
          <cell r="G157">
            <v>106.20394336828562</v>
          </cell>
          <cell r="H157">
            <v>96.1198265668112</v>
          </cell>
        </row>
        <row r="158">
          <cell r="C158">
            <v>103.62030905077262</v>
          </cell>
          <cell r="D158">
            <v>98.31717051084851</v>
          </cell>
          <cell r="E158">
            <v>90.16005036781762</v>
          </cell>
          <cell r="F158">
            <v>104.63126642540917</v>
          </cell>
          <cell r="G158">
            <v>106.76215357088033</v>
          </cell>
          <cell r="H158">
            <v>94.65628695309421</v>
          </cell>
        </row>
        <row r="159">
          <cell r="C159">
            <v>104.37086092715231</v>
          </cell>
          <cell r="D159">
            <v>98.40872414483806</v>
          </cell>
          <cell r="E159">
            <v>89.75843329577837</v>
          </cell>
          <cell r="F159">
            <v>103.51762491158851</v>
          </cell>
          <cell r="G159">
            <v>104.53005481460937</v>
          </cell>
          <cell r="H159">
            <v>95.25975561687031</v>
          </cell>
        </row>
        <row r="160">
          <cell r="C160">
            <v>105.66887417218544</v>
          </cell>
          <cell r="D160">
            <v>97.04505685962532</v>
          </cell>
          <cell r="E160">
            <v>89.41248591689309</v>
          </cell>
          <cell r="F160">
            <v>103.81903331531586</v>
          </cell>
          <cell r="G160">
            <v>103.17909893297256</v>
          </cell>
          <cell r="H160">
            <v>95.7536460386283</v>
          </cell>
        </row>
        <row r="161">
          <cell r="C161">
            <v>104.60044150110375</v>
          </cell>
          <cell r="D161">
            <v>96.50093159838096</v>
          </cell>
          <cell r="E161">
            <v>90.71807276824177</v>
          </cell>
          <cell r="F161">
            <v>103.41552863943903</v>
          </cell>
          <cell r="G161">
            <v>103.2565508304745</v>
          </cell>
          <cell r="H161">
            <v>98.36696886085929</v>
          </cell>
        </row>
        <row r="162">
          <cell r="C162">
            <v>104.9271523178808</v>
          </cell>
          <cell r="D162">
            <v>96.13046534567403</v>
          </cell>
          <cell r="E162">
            <v>90.41884816753925</v>
          </cell>
          <cell r="F162">
            <v>104.31298503699796</v>
          </cell>
          <cell r="G162">
            <v>102.37777325330897</v>
          </cell>
          <cell r="H162">
            <v>97.7536460386283</v>
          </cell>
        </row>
        <row r="163">
          <cell r="C163">
            <v>103.6026490066225</v>
          </cell>
          <cell r="D163">
            <v>94.86477651087118</v>
          </cell>
          <cell r="E163">
            <v>88.64139439326661</v>
          </cell>
          <cell r="F163">
            <v>104.71018686830537</v>
          </cell>
          <cell r="G163">
            <v>103.31011786138151</v>
          </cell>
          <cell r="H163">
            <v>96.66968860859284</v>
          </cell>
        </row>
        <row r="164">
          <cell r="C164">
            <v>104.20309050772627</v>
          </cell>
          <cell r="D164">
            <v>95.05005687852184</v>
          </cell>
          <cell r="E164">
            <v>87.6128305388031</v>
          </cell>
          <cell r="F164">
            <v>104.45741091897926</v>
          </cell>
          <cell r="G164">
            <v>103.49257041513754</v>
          </cell>
          <cell r="H164">
            <v>96.2609381158849</v>
          </cell>
        </row>
        <row r="165">
          <cell r="C165">
            <v>101.74834437086093</v>
          </cell>
          <cell r="D165">
            <v>94.34852361497965</v>
          </cell>
          <cell r="E165">
            <v>88.17151567366956</v>
          </cell>
          <cell r="F165">
            <v>104.00882986832205</v>
          </cell>
          <cell r="G165">
            <v>102.77542149832783</v>
          </cell>
          <cell r="H165">
            <v>96.73039022467482</v>
          </cell>
        </row>
        <row r="166">
          <cell r="C166">
            <v>100.8476821192053</v>
          </cell>
          <cell r="D166">
            <v>95.90597470134053</v>
          </cell>
          <cell r="E166">
            <v>86.6372854397243</v>
          </cell>
          <cell r="F166">
            <v>103.5013159947066</v>
          </cell>
          <cell r="G166">
            <v>101.8185891046978</v>
          </cell>
          <cell r="H166">
            <v>95.13835238470634</v>
          </cell>
        </row>
        <row r="167">
          <cell r="C167">
            <v>101.36865342163355</v>
          </cell>
          <cell r="D167">
            <v>94.57452598082382</v>
          </cell>
          <cell r="E167">
            <v>85.73795480151102</v>
          </cell>
          <cell r="F167">
            <v>104.51008994674218</v>
          </cell>
          <cell r="G167">
            <v>101.64967903840918</v>
          </cell>
          <cell r="H167">
            <v>94.13322822230981</v>
          </cell>
        </row>
        <row r="168">
          <cell r="C168">
            <v>101.70419426048565</v>
          </cell>
          <cell r="D168">
            <v>94.62167279543763</v>
          </cell>
          <cell r="E168">
            <v>86.38378951554111</v>
          </cell>
          <cell r="F168">
            <v>102.54615300854147</v>
          </cell>
          <cell r="G168">
            <v>100.16779698512693</v>
          </cell>
          <cell r="H168">
            <v>94.56286953094205</v>
          </cell>
        </row>
        <row r="169">
          <cell r="C169">
            <v>101.96026490066225</v>
          </cell>
          <cell r="D169">
            <v>97.02861688819686</v>
          </cell>
          <cell r="E169">
            <v>87.16117701636954</v>
          </cell>
          <cell r="F169">
            <v>101.95599093959964</v>
          </cell>
          <cell r="G169">
            <v>100.84339087189966</v>
          </cell>
          <cell r="H169">
            <v>95.14111154907371</v>
          </cell>
        </row>
        <row r="170">
          <cell r="C170">
            <v>100.75938189845475</v>
          </cell>
          <cell r="D170">
            <v>97.5069822637274</v>
          </cell>
          <cell r="E170">
            <v>86.70455298561866</v>
          </cell>
          <cell r="F170">
            <v>102.3111574573197</v>
          </cell>
          <cell r="G170">
            <v>100.8548927105706</v>
          </cell>
          <cell r="H170">
            <v>95.32479306267244</v>
          </cell>
        </row>
        <row r="171">
          <cell r="C171">
            <v>100.75938189845475</v>
          </cell>
          <cell r="D171">
            <v>97.5069822637274</v>
          </cell>
          <cell r="E171">
            <v>86.91596527271521</v>
          </cell>
          <cell r="F171">
            <v>103.20876100300084</v>
          </cell>
          <cell r="G171">
            <v>102.14546393918495</v>
          </cell>
          <cell r="H171">
            <v>94.67954276704769</v>
          </cell>
        </row>
        <row r="172">
          <cell r="C172">
            <v>102.11920529801324</v>
          </cell>
          <cell r="D172">
            <v>98.71475326815296</v>
          </cell>
          <cell r="E172">
            <v>89.9751474584134</v>
          </cell>
          <cell r="F172">
            <v>102.96250862042751</v>
          </cell>
          <cell r="G172">
            <v>101.88922338008427</v>
          </cell>
          <cell r="H172">
            <v>97.01576665352779</v>
          </cell>
        </row>
        <row r="173">
          <cell r="C173">
            <v>104.03532008830024</v>
          </cell>
          <cell r="D173">
            <v>97.70152192563087</v>
          </cell>
          <cell r="E173">
            <v>89.97249652064417</v>
          </cell>
          <cell r="F173">
            <v>103.5325849706832</v>
          </cell>
          <cell r="G173">
            <v>104.63677147098778</v>
          </cell>
          <cell r="H173">
            <v>97.17855735120222</v>
          </cell>
        </row>
        <row r="174">
          <cell r="B174" t="str">
            <v>9</v>
          </cell>
          <cell r="C174">
            <v>103.4083885209713</v>
          </cell>
          <cell r="D174">
            <v>98.1391653029679</v>
          </cell>
          <cell r="E174">
            <v>91.00106037510768</v>
          </cell>
          <cell r="F174">
            <v>104.15546297213703</v>
          </cell>
          <cell r="G174">
            <v>106.7199028651173</v>
          </cell>
          <cell r="H174">
            <v>97.59519117067401</v>
          </cell>
        </row>
        <row r="175">
          <cell r="C175">
            <v>102.60485651214128</v>
          </cell>
          <cell r="D175">
            <v>98.40588966700555</v>
          </cell>
          <cell r="E175">
            <v>91.24527801709854</v>
          </cell>
          <cell r="F175">
            <v>104.73118000041201</v>
          </cell>
          <cell r="G175">
            <v>106.01031362453082</v>
          </cell>
          <cell r="H175">
            <v>98.42294048088293</v>
          </cell>
        </row>
        <row r="176">
          <cell r="C176">
            <v>101.15673289183222</v>
          </cell>
          <cell r="D176">
            <v>98.85496543826697</v>
          </cell>
          <cell r="E176">
            <v>90.36914308436609</v>
          </cell>
          <cell r="F176">
            <v>105.3211213471705</v>
          </cell>
          <cell r="G176">
            <v>106.07617092659834</v>
          </cell>
          <cell r="H176">
            <v>97.12849822625148</v>
          </cell>
        </row>
        <row r="177">
          <cell r="C177">
            <v>100.30022075055189</v>
          </cell>
          <cell r="D177">
            <v>99.62367582643925</v>
          </cell>
          <cell r="E177">
            <v>91.22175094439658</v>
          </cell>
          <cell r="F177">
            <v>105.81252250140037</v>
          </cell>
          <cell r="G177">
            <v>107.48723319096716</v>
          </cell>
          <cell r="H177">
            <v>97.72566022861649</v>
          </cell>
        </row>
        <row r="178">
          <cell r="C178">
            <v>100.90949227373068</v>
          </cell>
          <cell r="D178">
            <v>99.45700852988864</v>
          </cell>
          <cell r="E178">
            <v>92.20060971568691</v>
          </cell>
          <cell r="F178">
            <v>105.43650999969589</v>
          </cell>
          <cell r="G178">
            <v>106.4646362520331</v>
          </cell>
          <cell r="H178">
            <v>98.59795033504139</v>
          </cell>
        </row>
        <row r="179">
          <cell r="C179">
            <v>100.55629139072848</v>
          </cell>
          <cell r="D179">
            <v>99.89389604647032</v>
          </cell>
          <cell r="E179">
            <v>92.13334216979257</v>
          </cell>
          <cell r="F179">
            <v>107.17128826219049</v>
          </cell>
          <cell r="G179">
            <v>108.39861477049426</v>
          </cell>
          <cell r="H179">
            <v>98.03981080015767</v>
          </cell>
        </row>
        <row r="180">
          <cell r="C180">
            <v>101.49227373068432</v>
          </cell>
          <cell r="D180">
            <v>100.1027025801307</v>
          </cell>
          <cell r="E180">
            <v>92.95049373715952</v>
          </cell>
          <cell r="F180">
            <v>107.40839293649773</v>
          </cell>
          <cell r="G180">
            <v>108.05077690746168</v>
          </cell>
          <cell r="H180">
            <v>99.15333070555774</v>
          </cell>
        </row>
        <row r="181">
          <cell r="C181">
            <v>101.31567328918322</v>
          </cell>
          <cell r="D181">
            <v>100.22571891806093</v>
          </cell>
          <cell r="E181">
            <v>92.99721651534229</v>
          </cell>
          <cell r="F181">
            <v>107.10244746566788</v>
          </cell>
          <cell r="G181">
            <v>106.88227357958088</v>
          </cell>
          <cell r="H181">
            <v>98.99329917225069</v>
          </cell>
        </row>
        <row r="182">
          <cell r="C182">
            <v>100.85651214128035</v>
          </cell>
          <cell r="D182">
            <v>101.60299169686962</v>
          </cell>
          <cell r="E182">
            <v>92.59593081052422</v>
          </cell>
          <cell r="F182">
            <v>108.45728927653155</v>
          </cell>
          <cell r="G182">
            <v>108.59655770375068</v>
          </cell>
          <cell r="H182">
            <v>98.97319668900275</v>
          </cell>
        </row>
        <row r="183">
          <cell r="C183">
            <v>100.60927152317882</v>
          </cell>
          <cell r="D183">
            <v>101.67300329933222</v>
          </cell>
          <cell r="E183">
            <v>92.2728477698986</v>
          </cell>
          <cell r="F183">
            <v>108.27009234035165</v>
          </cell>
          <cell r="G183">
            <v>108.86564507459266</v>
          </cell>
          <cell r="H183">
            <v>98.95270003941663</v>
          </cell>
        </row>
        <row r="184">
          <cell r="C184">
            <v>99.50551876379691</v>
          </cell>
          <cell r="D184">
            <v>101.46778710425966</v>
          </cell>
          <cell r="E184">
            <v>91.37020345947377</v>
          </cell>
          <cell r="F184">
            <v>108.5200970000422</v>
          </cell>
          <cell r="G184">
            <v>109.28193742907007</v>
          </cell>
          <cell r="H184">
            <v>98.57942451714624</v>
          </cell>
        </row>
        <row r="185">
          <cell r="C185">
            <v>100.07947019867551</v>
          </cell>
          <cell r="D185">
            <v>100.74131043579153</v>
          </cell>
          <cell r="E185">
            <v>92.8712969713036</v>
          </cell>
          <cell r="F185">
            <v>108.2687189578774</v>
          </cell>
          <cell r="G185">
            <v>107.48649113685936</v>
          </cell>
          <cell r="H185">
            <v>99.22191564840364</v>
          </cell>
        </row>
        <row r="186">
          <cell r="C186">
            <v>100.4503311258278</v>
          </cell>
          <cell r="D186">
            <v>102.6105540837267</v>
          </cell>
          <cell r="E186">
            <v>92.60222678772617</v>
          </cell>
          <cell r="F186">
            <v>108.26481953263793</v>
          </cell>
          <cell r="G186">
            <v>107.68707763787482</v>
          </cell>
          <cell r="H186">
            <v>99.80685849428458</v>
          </cell>
        </row>
        <row r="187">
          <cell r="C187">
            <v>99.70860927152319</v>
          </cell>
          <cell r="D187">
            <v>102.15495901345055</v>
          </cell>
          <cell r="E187">
            <v>91.21777453774273</v>
          </cell>
          <cell r="F187">
            <v>108.77419728246849</v>
          </cell>
          <cell r="G187">
            <v>106.92716785310297</v>
          </cell>
          <cell r="H187">
            <v>98.94678754434372</v>
          </cell>
        </row>
        <row r="188">
          <cell r="C188">
            <v>99.7262693156733</v>
          </cell>
          <cell r="D188">
            <v>102.5905237737104</v>
          </cell>
          <cell r="E188">
            <v>90.74855855258798</v>
          </cell>
          <cell r="F188">
            <v>109.98944457469779</v>
          </cell>
          <cell r="G188">
            <v>105.98239383872475</v>
          </cell>
          <cell r="H188">
            <v>98.40204966495861</v>
          </cell>
        </row>
        <row r="189">
          <cell r="C189">
            <v>100.29139072847681</v>
          </cell>
          <cell r="D189">
            <v>102.37453656287441</v>
          </cell>
          <cell r="E189">
            <v>92.54258068791835</v>
          </cell>
          <cell r="F189">
            <v>109.89750152298308</v>
          </cell>
          <cell r="G189">
            <v>105.77897825642329</v>
          </cell>
          <cell r="H189">
            <v>99.8569176192353</v>
          </cell>
        </row>
        <row r="190">
          <cell r="C190">
            <v>99.84988962472406</v>
          </cell>
          <cell r="D190">
            <v>101.92829526944547</v>
          </cell>
          <cell r="E190">
            <v>91.99847571078269</v>
          </cell>
          <cell r="F190">
            <v>109.1888361662617</v>
          </cell>
          <cell r="G190">
            <v>105.50478926359015</v>
          </cell>
          <cell r="H190">
            <v>99.7008277493102</v>
          </cell>
        </row>
        <row r="191">
          <cell r="C191">
            <v>99.84988962472406</v>
          </cell>
          <cell r="D191">
            <v>101.92829526944547</v>
          </cell>
          <cell r="E191">
            <v>91.94181191596526</v>
          </cell>
          <cell r="F191">
            <v>110.68915842064939</v>
          </cell>
          <cell r="G191">
            <v>105.97506605441018</v>
          </cell>
          <cell r="H191">
            <v>99.64367363027198</v>
          </cell>
        </row>
        <row r="192">
          <cell r="C192">
            <v>98.94922737306842</v>
          </cell>
          <cell r="D192">
            <v>102.3216263100012</v>
          </cell>
          <cell r="E192">
            <v>91.2157863344158</v>
          </cell>
          <cell r="F192">
            <v>110.4034212919409</v>
          </cell>
          <cell r="G192">
            <v>106.18455720471928</v>
          </cell>
          <cell r="H192">
            <v>100.04927079227434</v>
          </cell>
        </row>
        <row r="193">
          <cell r="C193">
            <v>99.92052980132449</v>
          </cell>
          <cell r="D193">
            <v>101.58078828718176</v>
          </cell>
          <cell r="E193">
            <v>91.0563987010405</v>
          </cell>
          <cell r="F193">
            <v>109.46984003037137</v>
          </cell>
          <cell r="G193">
            <v>106.2866360229239</v>
          </cell>
          <cell r="H193">
            <v>100.18249901458415</v>
          </cell>
        </row>
        <row r="194">
          <cell r="C194">
            <v>99.48785871964681</v>
          </cell>
          <cell r="D194">
            <v>103.40855407616809</v>
          </cell>
          <cell r="E194">
            <v>90.55967923652992</v>
          </cell>
          <cell r="F194">
            <v>109.9865997110011</v>
          </cell>
          <cell r="G194">
            <v>105.82818571944696</v>
          </cell>
          <cell r="H194">
            <v>101.00275916436736</v>
          </cell>
        </row>
        <row r="195">
          <cell r="B195" t="str">
            <v>10</v>
          </cell>
          <cell r="C195">
            <v>99.63796909492274</v>
          </cell>
          <cell r="D195">
            <v>103.62520266516503</v>
          </cell>
          <cell r="E195">
            <v>89.50294916826826</v>
          </cell>
          <cell r="F195">
            <v>110.94164007373102</v>
          </cell>
          <cell r="G195">
            <v>107.78303450969007</v>
          </cell>
          <cell r="H195">
            <v>100.48167126527395</v>
          </cell>
        </row>
        <row r="196">
          <cell r="C196">
            <v>99.73509933774835</v>
          </cell>
          <cell r="D196">
            <v>103.44502435761285</v>
          </cell>
          <cell r="E196">
            <v>91.40963615879116</v>
          </cell>
          <cell r="F196">
            <v>110.91431957236794</v>
          </cell>
          <cell r="G196">
            <v>106.8833866607426</v>
          </cell>
          <cell r="H196">
            <v>101.7603468663776</v>
          </cell>
        </row>
        <row r="197">
          <cell r="C197">
            <v>100.93598233995584</v>
          </cell>
          <cell r="D197">
            <v>103.99207857928413</v>
          </cell>
          <cell r="E197">
            <v>92.12008748094638</v>
          </cell>
          <cell r="F197">
            <v>111.69050139251173</v>
          </cell>
          <cell r="G197">
            <v>107.0411659154142</v>
          </cell>
          <cell r="H197">
            <v>103.4032321639732</v>
          </cell>
        </row>
        <row r="198">
          <cell r="C198">
            <v>101.16556291390728</v>
          </cell>
          <cell r="D198">
            <v>104.02854886072888</v>
          </cell>
          <cell r="E198">
            <v>92.34806812910067</v>
          </cell>
          <cell r="F198">
            <v>112.56250116492264</v>
          </cell>
          <cell r="G198">
            <v>107.5783667110817</v>
          </cell>
          <cell r="H198">
            <v>103.9176192353173</v>
          </cell>
        </row>
        <row r="199">
          <cell r="C199">
            <v>100.80353200883</v>
          </cell>
          <cell r="D199">
            <v>104.12359835071183</v>
          </cell>
          <cell r="E199">
            <v>92.30001988203325</v>
          </cell>
          <cell r="F199">
            <v>112.75720265533691</v>
          </cell>
          <cell r="G199">
            <v>108.45672688281157</v>
          </cell>
          <cell r="H199">
            <v>104.2696097753252</v>
          </cell>
        </row>
        <row r="200">
          <cell r="C200">
            <v>101.67770419426047</v>
          </cell>
          <cell r="D200">
            <v>104.83864262525557</v>
          </cell>
          <cell r="E200">
            <v>92.44217641990853</v>
          </cell>
          <cell r="F200">
            <v>111.4770875658856</v>
          </cell>
          <cell r="G200">
            <v>109.15829266335741</v>
          </cell>
          <cell r="H200">
            <v>105.12376823019314</v>
          </cell>
        </row>
        <row r="201">
          <cell r="C201">
            <v>100.66225165562915</v>
          </cell>
          <cell r="D201">
            <v>104.8243757534987</v>
          </cell>
          <cell r="E201">
            <v>91.97925641195572</v>
          </cell>
          <cell r="F201">
            <v>110.91942070727237</v>
          </cell>
          <cell r="G201">
            <v>108.60207673117743</v>
          </cell>
          <cell r="H201">
            <v>104.32597556168703</v>
          </cell>
        </row>
        <row r="202">
          <cell r="C202">
            <v>101.71302428256071</v>
          </cell>
          <cell r="D202">
            <v>104.52401558584879</v>
          </cell>
          <cell r="E202">
            <v>94.12651600503679</v>
          </cell>
          <cell r="F202">
            <v>111.47674422026701</v>
          </cell>
          <cell r="G202">
            <v>109.11400130879794</v>
          </cell>
          <cell r="H202">
            <v>106.01497832085141</v>
          </cell>
        </row>
        <row r="203">
          <cell r="C203">
            <v>100.86534216335541</v>
          </cell>
          <cell r="D203">
            <v>105.28847425727234</v>
          </cell>
          <cell r="E203">
            <v>93.9793889588442</v>
          </cell>
          <cell r="F203">
            <v>111.47201095566821</v>
          </cell>
          <cell r="G203">
            <v>108.55310116006247</v>
          </cell>
          <cell r="H203">
            <v>105.78793851005123</v>
          </cell>
        </row>
        <row r="204">
          <cell r="C204">
            <v>100.8476821192053</v>
          </cell>
          <cell r="D204">
            <v>103.72885007123989</v>
          </cell>
          <cell r="E204">
            <v>94.16296639936377</v>
          </cell>
          <cell r="F204">
            <v>113.51732080546921</v>
          </cell>
          <cell r="G204">
            <v>109.67828707940026</v>
          </cell>
          <cell r="H204">
            <v>105.27631060307449</v>
          </cell>
        </row>
        <row r="205">
          <cell r="C205">
            <v>100.0971302428256</v>
          </cell>
          <cell r="D205">
            <v>104.95098243001675</v>
          </cell>
          <cell r="E205">
            <v>94.46351646895089</v>
          </cell>
          <cell r="F205">
            <v>113.00899761718142</v>
          </cell>
          <cell r="G205">
            <v>108.98497665080372</v>
          </cell>
          <cell r="H205">
            <v>105.98029168309027</v>
          </cell>
        </row>
        <row r="206">
          <cell r="C206">
            <v>100.35320088300222</v>
          </cell>
          <cell r="D206">
            <v>105.31568524446426</v>
          </cell>
          <cell r="E206">
            <v>94.01981575982504</v>
          </cell>
          <cell r="F206">
            <v>112.33859077224318</v>
          </cell>
          <cell r="G206">
            <v>108.59530548744374</v>
          </cell>
          <cell r="H206">
            <v>105.52108789909343</v>
          </cell>
        </row>
        <row r="207">
          <cell r="C207">
            <v>99.92935982339957</v>
          </cell>
          <cell r="D207">
            <v>105.18331512968682</v>
          </cell>
          <cell r="E207">
            <v>94.49002584664325</v>
          </cell>
          <cell r="F207">
            <v>112.46746800264083</v>
          </cell>
          <cell r="G207">
            <v>108.56033618761354</v>
          </cell>
          <cell r="H207">
            <v>105.6346078044935</v>
          </cell>
        </row>
        <row r="208">
          <cell r="C208">
            <v>100.66225165562915</v>
          </cell>
          <cell r="D208">
            <v>105.48084081950424</v>
          </cell>
          <cell r="E208">
            <v>95.50964278613559</v>
          </cell>
          <cell r="F208">
            <v>111.0716699644196</v>
          </cell>
          <cell r="G208">
            <v>108.88345437317994</v>
          </cell>
          <cell r="H208">
            <v>106.10090658257785</v>
          </cell>
        </row>
        <row r="209">
          <cell r="C209">
            <v>100.49448123620309</v>
          </cell>
          <cell r="D209">
            <v>105.53195590308353</v>
          </cell>
          <cell r="E209">
            <v>95.22632381204849</v>
          </cell>
          <cell r="F209">
            <v>111.30399232475395</v>
          </cell>
          <cell r="G209">
            <v>109.58353604551019</v>
          </cell>
          <cell r="H209">
            <v>106.37682301931414</v>
          </cell>
        </row>
        <row r="210">
          <cell r="C210">
            <v>102.26048565121413</v>
          </cell>
          <cell r="D210">
            <v>105.1239800603933</v>
          </cell>
          <cell r="E210">
            <v>95.15143482006759</v>
          </cell>
          <cell r="F210">
            <v>112.49542614586696</v>
          </cell>
          <cell r="G210">
            <v>109.7567593013004</v>
          </cell>
          <cell r="H210">
            <v>107.23965313362238</v>
          </cell>
        </row>
        <row r="211">
          <cell r="C211">
            <v>101.94260485651215</v>
          </cell>
          <cell r="D211">
            <v>105.0074830214778</v>
          </cell>
          <cell r="E211">
            <v>94.64875074557624</v>
          </cell>
          <cell r="F211">
            <v>112.14896589204626</v>
          </cell>
          <cell r="G211">
            <v>107.74120120936269</v>
          </cell>
          <cell r="H211">
            <v>106.47812376823018</v>
          </cell>
        </row>
        <row r="212">
          <cell r="C212">
            <v>102.77262693156734</v>
          </cell>
          <cell r="D212">
            <v>105.05037811934285</v>
          </cell>
          <cell r="E212">
            <v>93.75770428789184</v>
          </cell>
          <cell r="F212">
            <v>112.45758455376351</v>
          </cell>
          <cell r="G212">
            <v>108.60903348843809</v>
          </cell>
          <cell r="H212">
            <v>106.40835632636974</v>
          </cell>
        </row>
        <row r="213">
          <cell r="C213">
            <v>102.07505518763797</v>
          </cell>
          <cell r="D213">
            <v>105.10829594972016</v>
          </cell>
          <cell r="E213">
            <v>94.29153688117171</v>
          </cell>
          <cell r="F213">
            <v>112.21557494204816</v>
          </cell>
          <cell r="G213">
            <v>107.88307267909822</v>
          </cell>
          <cell r="H213">
            <v>105.16633819471816</v>
          </cell>
        </row>
        <row r="214">
          <cell r="C214">
            <v>102.20750551876378</v>
          </cell>
          <cell r="D214">
            <v>105.71392937992962</v>
          </cell>
          <cell r="E214">
            <v>94.27364305122936</v>
          </cell>
          <cell r="F214">
            <v>112.95928607655037</v>
          </cell>
          <cell r="G214">
            <v>106.72486535196322</v>
          </cell>
          <cell r="H214">
            <v>105.16633819471816</v>
          </cell>
        </row>
        <row r="215">
          <cell r="C215">
            <v>102.49889624724062</v>
          </cell>
          <cell r="D215">
            <v>105.9634579117835</v>
          </cell>
          <cell r="E215">
            <v>93.99993372655577</v>
          </cell>
          <cell r="F215">
            <v>112.87806031307235</v>
          </cell>
          <cell r="G215">
            <v>107.145331760797</v>
          </cell>
          <cell r="H215">
            <v>106.39653133622389</v>
          </cell>
        </row>
        <row r="216">
          <cell r="C216">
            <v>103.16114790286974</v>
          </cell>
          <cell r="D216">
            <v>108.03933499370746</v>
          </cell>
          <cell r="E216">
            <v>94.80449333951886</v>
          </cell>
          <cell r="F216">
            <v>113.37664720060508</v>
          </cell>
          <cell r="G216">
            <v>107.35060247836796</v>
          </cell>
          <cell r="H216">
            <v>106.39653133622389</v>
          </cell>
        </row>
        <row r="217">
          <cell r="B217" t="str">
            <v>11</v>
          </cell>
          <cell r="C217">
            <v>103.62913907284768</v>
          </cell>
          <cell r="D217">
            <v>108.12663691094828</v>
          </cell>
          <cell r="E217">
            <v>93.79117237722843</v>
          </cell>
          <cell r="F217">
            <v>114.22539756970163</v>
          </cell>
          <cell r="G217">
            <v>107.38292821043913</v>
          </cell>
          <cell r="H217">
            <v>105.37169885691762</v>
          </cell>
        </row>
        <row r="218">
          <cell r="C218">
            <v>102.97571743929362</v>
          </cell>
          <cell r="D218">
            <v>107.7747837293414</v>
          </cell>
          <cell r="E218">
            <v>95.57326529259726</v>
          </cell>
          <cell r="F218">
            <v>113.83584744075081</v>
          </cell>
          <cell r="G218">
            <v>107.01839412998098</v>
          </cell>
          <cell r="H218">
            <v>107.26487977926683</v>
          </cell>
        </row>
        <row r="219">
          <cell r="C219">
            <v>102.79028697571744</v>
          </cell>
          <cell r="D219">
            <v>107.2070378194929</v>
          </cell>
          <cell r="E219">
            <v>95.29922460070249</v>
          </cell>
          <cell r="F219">
            <v>115.4288730121515</v>
          </cell>
          <cell r="G219">
            <v>108.1841147549575</v>
          </cell>
          <cell r="H219">
            <v>107.2089081592432</v>
          </cell>
        </row>
        <row r="220">
          <cell r="C220">
            <v>103.48785871964681</v>
          </cell>
          <cell r="D220">
            <v>107.30426040914745</v>
          </cell>
          <cell r="E220">
            <v>95.03479355822122</v>
          </cell>
          <cell r="F220">
            <v>115.83576209483991</v>
          </cell>
          <cell r="G220">
            <v>107.62312184945854</v>
          </cell>
          <cell r="H220">
            <v>107.14820654316122</v>
          </cell>
        </row>
        <row r="221">
          <cell r="C221">
            <v>102.19867549668875</v>
          </cell>
          <cell r="D221">
            <v>106.60565610603217</v>
          </cell>
          <cell r="E221">
            <v>95.78633441579957</v>
          </cell>
          <cell r="F221">
            <v>115.88966735695487</v>
          </cell>
          <cell r="G221">
            <v>107.26095306646903</v>
          </cell>
          <cell r="H221">
            <v>107.75128104059914</v>
          </cell>
        </row>
        <row r="222">
          <cell r="C222">
            <v>100.71523178807946</v>
          </cell>
          <cell r="D222">
            <v>105.75039966137439</v>
          </cell>
          <cell r="E222">
            <v>94.30479157001788</v>
          </cell>
          <cell r="F222">
            <v>117.07754509844702</v>
          </cell>
          <cell r="G222">
            <v>108.17071140263532</v>
          </cell>
          <cell r="H222">
            <v>107.06148994875836</v>
          </cell>
        </row>
        <row r="223">
          <cell r="C223">
            <v>102.03973509933775</v>
          </cell>
          <cell r="D223">
            <v>105.83911881753143</v>
          </cell>
          <cell r="E223">
            <v>93.81735038769963</v>
          </cell>
          <cell r="F223">
            <v>115.97138361417372</v>
          </cell>
          <cell r="G223">
            <v>103.07790130402094</v>
          </cell>
          <cell r="H223">
            <v>104.71620023649982</v>
          </cell>
        </row>
        <row r="224">
          <cell r="C224">
            <v>101.28918322295806</v>
          </cell>
          <cell r="D224">
            <v>104.15288795498094</v>
          </cell>
          <cell r="E224">
            <v>93.52607860030486</v>
          </cell>
          <cell r="F224">
            <v>116.47737695719265</v>
          </cell>
          <cell r="G224">
            <v>100.67772729233269</v>
          </cell>
          <cell r="H224">
            <v>105.48679542767047</v>
          </cell>
        </row>
        <row r="225">
          <cell r="C225">
            <v>100.97130242825607</v>
          </cell>
          <cell r="D225">
            <v>104.00530614250243</v>
          </cell>
          <cell r="E225">
            <v>94.38829610974881</v>
          </cell>
          <cell r="F225">
            <v>115.72961924932876</v>
          </cell>
          <cell r="G225">
            <v>102.61870894643621</v>
          </cell>
          <cell r="H225">
            <v>106.69491525423729</v>
          </cell>
        </row>
        <row r="226">
          <cell r="C226">
            <v>101.62472406181016</v>
          </cell>
          <cell r="D226">
            <v>105.6431619167117</v>
          </cell>
          <cell r="E226">
            <v>92.17873947909072</v>
          </cell>
          <cell r="F226">
            <v>114.20396299322826</v>
          </cell>
          <cell r="G226">
            <v>103.71156913370282</v>
          </cell>
          <cell r="H226">
            <v>104.92786756011037</v>
          </cell>
        </row>
        <row r="227">
          <cell r="C227">
            <v>101.62472406181016</v>
          </cell>
          <cell r="D227">
            <v>105.6431619167117</v>
          </cell>
          <cell r="E227">
            <v>92.87229107296704</v>
          </cell>
          <cell r="F227">
            <v>113.70503276007695</v>
          </cell>
          <cell r="G227">
            <v>101.75727688404059</v>
          </cell>
          <cell r="H227">
            <v>105.58297201418998</v>
          </cell>
        </row>
        <row r="228">
          <cell r="C228">
            <v>101.28918322295806</v>
          </cell>
          <cell r="D228">
            <v>105.85404706744923</v>
          </cell>
          <cell r="E228">
            <v>94.61296308569156</v>
          </cell>
          <cell r="F228">
            <v>114.02373106816783</v>
          </cell>
          <cell r="G228">
            <v>102.39938557919874</v>
          </cell>
          <cell r="H228">
            <v>107.50532124556563</v>
          </cell>
        </row>
        <row r="229">
          <cell r="C229">
            <v>100.79470198675497</v>
          </cell>
          <cell r="D229">
            <v>105.61812402919135</v>
          </cell>
          <cell r="E229">
            <v>94.2988269600371</v>
          </cell>
          <cell r="F229">
            <v>112.82778470463938</v>
          </cell>
          <cell r="G229">
            <v>104.67707428471782</v>
          </cell>
          <cell r="H229">
            <v>107.7020102483248</v>
          </cell>
        </row>
        <row r="230">
          <cell r="C230">
            <v>99.0728476821192</v>
          </cell>
          <cell r="D230">
            <v>104.27448705399493</v>
          </cell>
          <cell r="E230">
            <v>93.16157465703492</v>
          </cell>
          <cell r="F230">
            <v>112.57383157033533</v>
          </cell>
          <cell r="G230">
            <v>104.32037815077334</v>
          </cell>
          <cell r="H230">
            <v>107.37564052029956</v>
          </cell>
        </row>
        <row r="231">
          <cell r="C231">
            <v>99.38189845474614</v>
          </cell>
          <cell r="D231">
            <v>105.70032388633368</v>
          </cell>
          <cell r="E231">
            <v>90.77374246139571</v>
          </cell>
          <cell r="F231">
            <v>112.15374820601916</v>
          </cell>
          <cell r="G231">
            <v>103.3551512700488</v>
          </cell>
          <cell r="H231">
            <v>104.70949940875049</v>
          </cell>
        </row>
        <row r="232">
          <cell r="C232">
            <v>99.97350993377484</v>
          </cell>
          <cell r="D232">
            <v>104.80009372673366</v>
          </cell>
          <cell r="E232">
            <v>91.39174232884882</v>
          </cell>
          <cell r="F232">
            <v>112.74241426905152</v>
          </cell>
          <cell r="G232">
            <v>101.816965861337</v>
          </cell>
          <cell r="H232">
            <v>105.11509657075287</v>
          </cell>
        </row>
        <row r="233">
          <cell r="C233">
            <v>99.47019867549669</v>
          </cell>
          <cell r="D233">
            <v>104.42679299619424</v>
          </cell>
          <cell r="E233">
            <v>91.62469348532044</v>
          </cell>
          <cell r="F233">
            <v>112.85927440279934</v>
          </cell>
          <cell r="G233">
            <v>101.9986763609852</v>
          </cell>
          <cell r="H233">
            <v>105.79700433582973</v>
          </cell>
        </row>
        <row r="234">
          <cell r="C234">
            <v>98.80794701986756</v>
          </cell>
          <cell r="D234">
            <v>103.987732379941</v>
          </cell>
          <cell r="E234">
            <v>90.69388296109749</v>
          </cell>
          <cell r="F234">
            <v>111.93533134323674</v>
          </cell>
          <cell r="G234">
            <v>99.0852791769878</v>
          </cell>
          <cell r="H234">
            <v>105.69136775719352</v>
          </cell>
        </row>
        <row r="235">
          <cell r="C235">
            <v>97.76600441501104</v>
          </cell>
          <cell r="D235">
            <v>106.3475296580864</v>
          </cell>
          <cell r="E235">
            <v>88.47372257936244</v>
          </cell>
          <cell r="F235">
            <v>111.05862283091406</v>
          </cell>
          <cell r="G235">
            <v>96.29793843455337</v>
          </cell>
          <cell r="H235">
            <v>104.04611746156877</v>
          </cell>
        </row>
        <row r="236">
          <cell r="C236">
            <v>101.41280353200884</v>
          </cell>
          <cell r="D236">
            <v>107.35499756234907</v>
          </cell>
          <cell r="E236">
            <v>87.84511896083238</v>
          </cell>
          <cell r="F236">
            <v>111.24660455707924</v>
          </cell>
          <cell r="G236">
            <v>93.78344171188172</v>
          </cell>
          <cell r="H236">
            <v>102.77887268427277</v>
          </cell>
        </row>
        <row r="237">
          <cell r="C237">
            <v>102.93156732891833</v>
          </cell>
          <cell r="D237">
            <v>107.54093930816066</v>
          </cell>
          <cell r="E237">
            <v>90.19384982437536</v>
          </cell>
          <cell r="F237">
            <v>113.17000218760207</v>
          </cell>
          <cell r="G237">
            <v>95.72331028482355</v>
          </cell>
          <cell r="H237">
            <v>106.62751281040599</v>
          </cell>
        </row>
        <row r="238">
          <cell r="B238" t="str">
            <v>12</v>
          </cell>
          <cell r="C238">
            <v>102.9580573951435</v>
          </cell>
          <cell r="D238">
            <v>107.35291894527192</v>
          </cell>
          <cell r="E238">
            <v>92.16614752468685</v>
          </cell>
          <cell r="F238">
            <v>113.99356570310808</v>
          </cell>
          <cell r="G238">
            <v>98.74810834175487</v>
          </cell>
          <cell r="H238">
            <v>108.98068584942845</v>
          </cell>
        </row>
        <row r="239">
          <cell r="C239">
            <v>103.75275938189846</v>
          </cell>
          <cell r="D239">
            <v>107.32429071916371</v>
          </cell>
          <cell r="E239">
            <v>92.19928424680229</v>
          </cell>
          <cell r="F239">
            <v>114.94335778281135</v>
          </cell>
          <cell r="G239">
            <v>97.69717421157911</v>
          </cell>
          <cell r="H239">
            <v>108.59637366968862</v>
          </cell>
        </row>
        <row r="240">
          <cell r="C240">
            <v>103.7615894039735</v>
          </cell>
          <cell r="D240">
            <v>107.45014153492644</v>
          </cell>
          <cell r="E240">
            <v>91.78739479090729</v>
          </cell>
          <cell r="F240">
            <v>116.11988059420375</v>
          </cell>
          <cell r="G240">
            <v>99.80363393172267</v>
          </cell>
          <cell r="H240">
            <v>108.93062672447773</v>
          </cell>
        </row>
        <row r="241">
          <cell r="C241">
            <v>102.94922737306844</v>
          </cell>
          <cell r="D241">
            <v>107.42727674707766</v>
          </cell>
          <cell r="E241">
            <v>92.87361654185166</v>
          </cell>
          <cell r="F241">
            <v>116.53290084865226</v>
          </cell>
          <cell r="G241">
            <v>99.11074090856177</v>
          </cell>
          <cell r="H241">
            <v>110.18722901064248</v>
          </cell>
        </row>
        <row r="242">
          <cell r="C242">
            <v>103.23178807947019</v>
          </cell>
          <cell r="D242">
            <v>107.80766367219832</v>
          </cell>
          <cell r="E242">
            <v>93.41076280734309</v>
          </cell>
          <cell r="F242">
            <v>116.62486842505405</v>
          </cell>
          <cell r="G242">
            <v>100.67638231926227</v>
          </cell>
          <cell r="H242">
            <v>110.18722901064248</v>
          </cell>
        </row>
        <row r="243">
          <cell r="C243">
            <v>104.29139072847681</v>
          </cell>
          <cell r="D243">
            <v>107.97999992441393</v>
          </cell>
          <cell r="E243">
            <v>94.13181788057526</v>
          </cell>
          <cell r="F243">
            <v>116.40679490789019</v>
          </cell>
          <cell r="G243">
            <v>100.93480266230463</v>
          </cell>
          <cell r="H243">
            <v>111.81828931809224</v>
          </cell>
        </row>
        <row r="244">
          <cell r="C244">
            <v>105.7924944812362</v>
          </cell>
          <cell r="D244">
            <v>108.4333274124241</v>
          </cell>
          <cell r="E244">
            <v>94.09271654847903</v>
          </cell>
          <cell r="F244">
            <v>116.51720504894638</v>
          </cell>
          <cell r="G244">
            <v>100.5099766855875</v>
          </cell>
          <cell r="H244">
            <v>111.54867954276703</v>
          </cell>
        </row>
        <row r="245">
          <cell r="C245">
            <v>104.9448123620309</v>
          </cell>
          <cell r="D245">
            <v>108.2531491048719</v>
          </cell>
          <cell r="E245">
            <v>94.61760222678771</v>
          </cell>
          <cell r="F245">
            <v>116.85929990847387</v>
          </cell>
          <cell r="G245">
            <v>99.5519384540323</v>
          </cell>
          <cell r="H245">
            <v>111.85928261726448</v>
          </cell>
        </row>
        <row r="246">
          <cell r="C246">
            <v>105.29801324503312</v>
          </cell>
          <cell r="D246">
            <v>108.64789738434386</v>
          </cell>
          <cell r="E246">
            <v>94.82636357611504</v>
          </cell>
          <cell r="F246">
            <v>116.82964956184195</v>
          </cell>
          <cell r="G246">
            <v>99.03291798400595</v>
          </cell>
          <cell r="H246">
            <v>111.28340559716202</v>
          </cell>
        </row>
        <row r="247">
          <cell r="C247">
            <v>105.95143487858721</v>
          </cell>
          <cell r="D247">
            <v>108.57854716004218</v>
          </cell>
          <cell r="E247">
            <v>94.17423288488301</v>
          </cell>
          <cell r="F247">
            <v>117.4558629207333</v>
          </cell>
          <cell r="G247">
            <v>99.15034804656575</v>
          </cell>
          <cell r="H247">
            <v>110.98935750886876</v>
          </cell>
        </row>
        <row r="248">
          <cell r="C248">
            <v>104.87417218543047</v>
          </cell>
          <cell r="D248">
            <v>108.4483501449363</v>
          </cell>
          <cell r="E248">
            <v>94.29982106170057</v>
          </cell>
          <cell r="F248">
            <v>116.53361206457645</v>
          </cell>
          <cell r="G248">
            <v>98.71040271740213</v>
          </cell>
          <cell r="H248">
            <v>110.90461174615689</v>
          </cell>
        </row>
        <row r="249">
          <cell r="C249">
            <v>105.90728476821192</v>
          </cell>
          <cell r="D249">
            <v>108.96828786201007</v>
          </cell>
          <cell r="E249">
            <v>93.50420836370866</v>
          </cell>
          <cell r="F249">
            <v>116.86391054963747</v>
          </cell>
          <cell r="G249">
            <v>98.39535437025809</v>
          </cell>
          <cell r="H249">
            <v>111.26685061095782</v>
          </cell>
        </row>
        <row r="250">
          <cell r="C250">
            <v>107.19646799116998</v>
          </cell>
          <cell r="D250">
            <v>109.2170605331086</v>
          </cell>
          <cell r="E250">
            <v>94.08244416462323</v>
          </cell>
          <cell r="F250">
            <v>116.15848245160545</v>
          </cell>
          <cell r="G250">
            <v>98.40690258731078</v>
          </cell>
          <cell r="H250">
            <v>112.55853370122193</v>
          </cell>
        </row>
        <row r="251">
          <cell r="C251">
            <v>108.05298013245033</v>
          </cell>
          <cell r="D251">
            <v>109.34933616529163</v>
          </cell>
          <cell r="E251">
            <v>95.33401815892371</v>
          </cell>
          <cell r="F251">
            <v>117.06344340339874</v>
          </cell>
          <cell r="G251">
            <v>98.49590270186538</v>
          </cell>
          <cell r="H251">
            <v>114.09341742215216</v>
          </cell>
        </row>
        <row r="252">
          <cell r="C252">
            <v>108.0176600441501</v>
          </cell>
          <cell r="D252">
            <v>109.17492129599886</v>
          </cell>
          <cell r="E252">
            <v>95.09013188415402</v>
          </cell>
          <cell r="F252">
            <v>116.96617849459624</v>
          </cell>
          <cell r="G252">
            <v>98.0827176989644</v>
          </cell>
          <cell r="H252">
            <v>114.75916436736301</v>
          </cell>
        </row>
        <row r="253">
          <cell r="C253">
            <v>107.39955849889624</v>
          </cell>
          <cell r="D253">
            <v>109.36870509714703</v>
          </cell>
          <cell r="E253">
            <v>94.92080323414407</v>
          </cell>
          <cell r="F253">
            <v>117.02886359467169</v>
          </cell>
          <cell r="G253">
            <v>99.8421743669467</v>
          </cell>
          <cell r="H253">
            <v>113.71265273945606</v>
          </cell>
        </row>
        <row r="254">
          <cell r="C254">
            <v>107.39955849889624</v>
          </cell>
          <cell r="D254">
            <v>109.36870509714703</v>
          </cell>
          <cell r="E254">
            <v>94.83531049108622</v>
          </cell>
          <cell r="F254">
            <v>116.72799473405921</v>
          </cell>
          <cell r="G254">
            <v>99.4657674207637</v>
          </cell>
          <cell r="H254">
            <v>113.71265273945606</v>
          </cell>
        </row>
        <row r="255">
          <cell r="C255">
            <v>107.71743929359825</v>
          </cell>
          <cell r="D255">
            <v>109.46167597005281</v>
          </cell>
          <cell r="E255">
            <v>93.66127642653589</v>
          </cell>
          <cell r="F255">
            <v>116.30276118546452</v>
          </cell>
          <cell r="G255">
            <v>99.78800441707708</v>
          </cell>
          <cell r="H255">
            <v>113.48285376428852</v>
          </cell>
        </row>
        <row r="256">
          <cell r="C256">
            <v>109.04194260485652</v>
          </cell>
          <cell r="D256">
            <v>109.31362174460222</v>
          </cell>
          <cell r="E256">
            <v>93.58804427066075</v>
          </cell>
          <cell r="F256">
            <v>117.50135621519333</v>
          </cell>
          <cell r="G256">
            <v>99.52772893876522</v>
          </cell>
          <cell r="H256">
            <v>114.61450532124557</v>
          </cell>
        </row>
        <row r="257">
          <cell r="C257">
            <v>109.04194260485652</v>
          </cell>
          <cell r="D257">
            <v>109.31362174460222</v>
          </cell>
          <cell r="E257">
            <v>94.14904897607528</v>
          </cell>
          <cell r="F257">
            <v>116.98462105925067</v>
          </cell>
          <cell r="G257">
            <v>99.49832504474352</v>
          </cell>
          <cell r="H257">
            <v>115.94915254237289</v>
          </cell>
        </row>
        <row r="258">
          <cell r="C258">
            <v>108.15011037527593</v>
          </cell>
          <cell r="D258">
            <v>109.38731816824705</v>
          </cell>
          <cell r="E258">
            <v>93.0161044469481</v>
          </cell>
          <cell r="F258">
            <v>116.46751803300239</v>
          </cell>
          <cell r="G258">
            <v>98.76953515411768</v>
          </cell>
          <cell r="H258">
            <v>114.4844304296413</v>
          </cell>
        </row>
        <row r="259">
          <cell r="C259">
            <v>108.15011037527593</v>
          </cell>
          <cell r="D259">
            <v>109.38731816824705</v>
          </cell>
          <cell r="E259">
            <v>92.54490025846643</v>
          </cell>
          <cell r="F259">
            <v>116.46751803300239</v>
          </cell>
          <cell r="G259">
            <v>98.9114993806167</v>
          </cell>
          <cell r="H259">
            <v>114.4844304296413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8.8515625" style="2" customWidth="1"/>
    <col min="3" max="5" width="8.7109375" style="2" customWidth="1"/>
    <col min="6" max="6" width="9.140625" style="2" customWidth="1"/>
    <col min="7" max="7" width="26.421875" style="2" customWidth="1"/>
    <col min="8" max="16384" width="9.140625" style="2" customWidth="1"/>
  </cols>
  <sheetData>
    <row r="1" ht="12.75" customHeight="1">
      <c r="A1" s="73"/>
    </row>
    <row r="2" spans="2:7" ht="12.75" customHeight="1">
      <c r="B2" s="1" t="s">
        <v>39</v>
      </c>
      <c r="G2" s="5" t="s">
        <v>40</v>
      </c>
    </row>
    <row r="3" spans="2:7" ht="12.75" customHeight="1">
      <c r="B3" s="99" t="s">
        <v>104</v>
      </c>
      <c r="C3" s="100"/>
      <c r="D3" s="100"/>
      <c r="E3" s="100"/>
      <c r="F3" s="100"/>
      <c r="G3" t="s">
        <v>142</v>
      </c>
    </row>
    <row r="4" spans="2:7" ht="12.75" customHeight="1">
      <c r="B4" s="2" t="s">
        <v>0</v>
      </c>
      <c r="D4" s="56"/>
      <c r="E4" s="57"/>
      <c r="G4" s="6" t="s">
        <v>1</v>
      </c>
    </row>
    <row r="5" spans="2:10" ht="13.5" customHeight="1">
      <c r="B5" s="58"/>
      <c r="C5" s="21">
        <v>2009</v>
      </c>
      <c r="D5" s="21">
        <v>2010</v>
      </c>
      <c r="E5" s="21" t="s">
        <v>41</v>
      </c>
      <c r="G5" s="58"/>
      <c r="H5" s="19">
        <v>2009</v>
      </c>
      <c r="I5" s="21">
        <v>2010</v>
      </c>
      <c r="J5" s="20" t="s">
        <v>122</v>
      </c>
    </row>
    <row r="6" spans="2:10" ht="13.5" customHeight="1">
      <c r="B6" s="3" t="s">
        <v>42</v>
      </c>
      <c r="C6" s="62">
        <f>+C7+C10+C13+C16</f>
        <v>154.2</v>
      </c>
      <c r="D6" s="62">
        <f>+D7+D10+D13+D16</f>
        <v>182.10000000000002</v>
      </c>
      <c r="E6" s="60">
        <f>+D6-C6</f>
        <v>27.900000000000034</v>
      </c>
      <c r="G6" s="3" t="s">
        <v>43</v>
      </c>
      <c r="H6" s="59">
        <v>154.2</v>
      </c>
      <c r="I6" s="62">
        <v>182.1</v>
      </c>
      <c r="J6" s="80">
        <v>27.9</v>
      </c>
    </row>
    <row r="7" spans="2:10" ht="13.5" customHeight="1">
      <c r="B7" s="3" t="s">
        <v>44</v>
      </c>
      <c r="C7" s="62">
        <f>+C8+C9</f>
        <v>37.699999999999996</v>
      </c>
      <c r="D7" s="62">
        <f>+D8+D9</f>
        <v>97</v>
      </c>
      <c r="E7" s="62">
        <f aca="true" t="shared" si="0" ref="E7:E22">+D7-C7</f>
        <v>59.300000000000004</v>
      </c>
      <c r="G7" s="3" t="s">
        <v>45</v>
      </c>
      <c r="H7" s="59">
        <v>37.7</v>
      </c>
      <c r="I7" s="62">
        <v>97</v>
      </c>
      <c r="J7" s="81">
        <v>59.3</v>
      </c>
    </row>
    <row r="8" spans="2:10" ht="13.5" customHeight="1">
      <c r="B8" s="3" t="s">
        <v>46</v>
      </c>
      <c r="C8" s="62">
        <v>-18.1</v>
      </c>
      <c r="D8" s="62">
        <v>-32.5</v>
      </c>
      <c r="E8" s="62">
        <f t="shared" si="0"/>
        <v>-14.399999999999999</v>
      </c>
      <c r="G8" s="3" t="s">
        <v>47</v>
      </c>
      <c r="H8" s="59">
        <v>-18.1</v>
      </c>
      <c r="I8" s="62">
        <v>-32.5</v>
      </c>
      <c r="J8" s="81">
        <v>-14.4</v>
      </c>
    </row>
    <row r="9" spans="2:10" ht="13.5" customHeight="1">
      <c r="B9" s="3" t="s">
        <v>48</v>
      </c>
      <c r="C9" s="62">
        <v>55.8</v>
      </c>
      <c r="D9" s="62">
        <v>129.5</v>
      </c>
      <c r="E9" s="62">
        <f t="shared" si="0"/>
        <v>73.7</v>
      </c>
      <c r="F9" s="61"/>
      <c r="G9" s="3" t="s">
        <v>49</v>
      </c>
      <c r="H9" s="59">
        <v>55.8</v>
      </c>
      <c r="I9" s="62">
        <v>129.5</v>
      </c>
      <c r="J9" s="81">
        <v>73.7</v>
      </c>
    </row>
    <row r="10" spans="2:10" ht="13.5" customHeight="1">
      <c r="B10" s="3" t="s">
        <v>50</v>
      </c>
      <c r="C10" s="62">
        <f>+C11+C12</f>
        <v>158.7</v>
      </c>
      <c r="D10" s="62">
        <f>+D11+D12</f>
        <v>157.4</v>
      </c>
      <c r="E10" s="62">
        <f t="shared" si="0"/>
        <v>-1.299999999999983</v>
      </c>
      <c r="F10" s="61"/>
      <c r="G10" s="3" t="s">
        <v>51</v>
      </c>
      <c r="H10" s="59">
        <v>158.7</v>
      </c>
      <c r="I10" s="62">
        <v>157.4</v>
      </c>
      <c r="J10" s="81">
        <v>-1.299999999999983</v>
      </c>
    </row>
    <row r="11" spans="2:10" ht="13.5" customHeight="1">
      <c r="B11" s="3" t="s">
        <v>46</v>
      </c>
      <c r="C11" s="62">
        <v>64.6</v>
      </c>
      <c r="D11" s="62">
        <v>13.8</v>
      </c>
      <c r="E11" s="62">
        <f t="shared" si="0"/>
        <v>-50.8</v>
      </c>
      <c r="G11" s="3" t="s">
        <v>47</v>
      </c>
      <c r="H11" s="59">
        <v>64.6</v>
      </c>
      <c r="I11" s="62">
        <v>13.8</v>
      </c>
      <c r="J11" s="81">
        <v>-50.8</v>
      </c>
    </row>
    <row r="12" spans="2:10" ht="13.5" customHeight="1">
      <c r="B12" s="3" t="s">
        <v>48</v>
      </c>
      <c r="C12" s="62">
        <v>94.1</v>
      </c>
      <c r="D12" s="62">
        <v>143.6</v>
      </c>
      <c r="E12" s="62">
        <f t="shared" si="0"/>
        <v>49.5</v>
      </c>
      <c r="G12" s="3" t="s">
        <v>49</v>
      </c>
      <c r="H12" s="59">
        <v>94.1</v>
      </c>
      <c r="I12" s="62">
        <v>143.6</v>
      </c>
      <c r="J12" s="81">
        <v>49.5</v>
      </c>
    </row>
    <row r="13" spans="2:10" ht="13.5" customHeight="1">
      <c r="B13" s="3" t="s">
        <v>52</v>
      </c>
      <c r="C13" s="62">
        <f>+C14+C15</f>
        <v>-7.699999999999996</v>
      </c>
      <c r="D13" s="62">
        <f>+D14+D15</f>
        <v>-4.099999999999994</v>
      </c>
      <c r="E13" s="62">
        <f t="shared" si="0"/>
        <v>3.6000000000000014</v>
      </c>
      <c r="F13" s="61"/>
      <c r="G13" s="3" t="s">
        <v>53</v>
      </c>
      <c r="H13" s="59">
        <v>-7.7</v>
      </c>
      <c r="I13" s="62">
        <v>-4.099999999999994</v>
      </c>
      <c r="J13" s="81">
        <v>3.6</v>
      </c>
    </row>
    <row r="14" spans="2:10" ht="13.5" customHeight="1">
      <c r="B14" s="3" t="s">
        <v>54</v>
      </c>
      <c r="C14" s="62">
        <v>48.6</v>
      </c>
      <c r="D14" s="62">
        <v>65.7</v>
      </c>
      <c r="E14" s="62">
        <f t="shared" si="0"/>
        <v>17.1</v>
      </c>
      <c r="G14" s="3" t="s">
        <v>55</v>
      </c>
      <c r="H14" s="59">
        <v>48.6</v>
      </c>
      <c r="I14" s="62">
        <v>65.7</v>
      </c>
      <c r="J14" s="81">
        <v>17.1</v>
      </c>
    </row>
    <row r="15" spans="2:10" ht="13.5" customHeight="1">
      <c r="B15" s="3" t="s">
        <v>56</v>
      </c>
      <c r="C15" s="62">
        <v>-56.3</v>
      </c>
      <c r="D15" s="62">
        <v>-69.8</v>
      </c>
      <c r="E15" s="62">
        <f t="shared" si="0"/>
        <v>-13.5</v>
      </c>
      <c r="G15" s="3" t="s">
        <v>57</v>
      </c>
      <c r="H15" s="59">
        <v>-56.3</v>
      </c>
      <c r="I15" s="62">
        <v>-69.8</v>
      </c>
      <c r="J15" s="81">
        <v>-13.5</v>
      </c>
    </row>
    <row r="16" spans="2:10" ht="13.5" customHeight="1">
      <c r="B16" s="3" t="s">
        <v>58</v>
      </c>
      <c r="C16" s="62">
        <f>+C17+C20</f>
        <v>-34.5</v>
      </c>
      <c r="D16" s="62">
        <f>+D17+D20</f>
        <v>-68.2</v>
      </c>
      <c r="E16" s="62">
        <f t="shared" si="0"/>
        <v>-33.7</v>
      </c>
      <c r="F16" s="61"/>
      <c r="G16" s="3" t="s">
        <v>59</v>
      </c>
      <c r="H16" s="59">
        <v>-34.5</v>
      </c>
      <c r="I16" s="62">
        <v>-68.2</v>
      </c>
      <c r="J16" s="81">
        <v>-33.7</v>
      </c>
    </row>
    <row r="17" spans="2:10" ht="13.5" customHeight="1">
      <c r="B17" s="3" t="s">
        <v>60</v>
      </c>
      <c r="C17" s="62">
        <f>+C18+C19</f>
        <v>28.900000000000002</v>
      </c>
      <c r="D17" s="62">
        <f>+D18+D19</f>
        <v>-47.9</v>
      </c>
      <c r="E17" s="62">
        <f t="shared" si="0"/>
        <v>-76.8</v>
      </c>
      <c r="G17" s="3" t="s">
        <v>61</v>
      </c>
      <c r="H17" s="59">
        <v>28.9</v>
      </c>
      <c r="I17" s="62">
        <v>-47.9</v>
      </c>
      <c r="J17" s="81">
        <v>-76.8</v>
      </c>
    </row>
    <row r="18" spans="2:10" ht="13.5" customHeight="1">
      <c r="B18" s="3" t="s">
        <v>62</v>
      </c>
      <c r="C18" s="62">
        <v>27.6</v>
      </c>
      <c r="D18" s="79">
        <v>-47.5</v>
      </c>
      <c r="E18" s="62">
        <f t="shared" si="0"/>
        <v>-75.1</v>
      </c>
      <c r="G18" s="3" t="s">
        <v>63</v>
      </c>
      <c r="H18" s="59">
        <v>27.6</v>
      </c>
      <c r="I18" s="62">
        <v>-47.5</v>
      </c>
      <c r="J18" s="81">
        <v>-75.1</v>
      </c>
    </row>
    <row r="19" spans="2:10" ht="13.5" customHeight="1">
      <c r="B19" s="3" t="s">
        <v>64</v>
      </c>
      <c r="C19" s="62">
        <v>1.3</v>
      </c>
      <c r="D19" s="62">
        <v>-0.4</v>
      </c>
      <c r="E19" s="62">
        <f t="shared" si="0"/>
        <v>-1.7000000000000002</v>
      </c>
      <c r="F19" s="61"/>
      <c r="G19" s="3" t="s">
        <v>65</v>
      </c>
      <c r="H19" s="59">
        <v>1.3</v>
      </c>
      <c r="I19" s="62">
        <v>-0.4</v>
      </c>
      <c r="J19" s="81">
        <v>-1.7</v>
      </c>
    </row>
    <row r="20" spans="2:10" ht="13.5" customHeight="1">
      <c r="B20" s="3" t="s">
        <v>66</v>
      </c>
      <c r="C20" s="62">
        <f>+C21+C22</f>
        <v>-63.400000000000006</v>
      </c>
      <c r="D20" s="62">
        <f>+D21+D22</f>
        <v>-20.3</v>
      </c>
      <c r="E20" s="62">
        <f t="shared" si="0"/>
        <v>43.10000000000001</v>
      </c>
      <c r="G20" s="3" t="s">
        <v>67</v>
      </c>
      <c r="H20" s="59">
        <v>-63.4</v>
      </c>
      <c r="I20" s="62">
        <v>-20.3</v>
      </c>
      <c r="J20" s="81">
        <v>43.1</v>
      </c>
    </row>
    <row r="21" spans="2:10" ht="13.5" customHeight="1">
      <c r="B21" s="3" t="s">
        <v>62</v>
      </c>
      <c r="C21" s="79">
        <v>-8.3</v>
      </c>
      <c r="D21" s="79">
        <v>-42.1</v>
      </c>
      <c r="E21" s="62">
        <f t="shared" si="0"/>
        <v>-33.8</v>
      </c>
      <c r="G21" s="3" t="s">
        <v>63</v>
      </c>
      <c r="H21" s="63">
        <v>-8.3</v>
      </c>
      <c r="I21" s="79">
        <v>-42.1</v>
      </c>
      <c r="J21" s="81">
        <v>-33.8</v>
      </c>
    </row>
    <row r="22" spans="2:10" ht="13.5" customHeight="1">
      <c r="B22" s="4" t="s">
        <v>64</v>
      </c>
      <c r="C22" s="65">
        <v>-55.1</v>
      </c>
      <c r="D22" s="65">
        <v>21.8</v>
      </c>
      <c r="E22" s="65">
        <f t="shared" si="0"/>
        <v>76.9</v>
      </c>
      <c r="F22" s="61"/>
      <c r="G22" s="4" t="s">
        <v>65</v>
      </c>
      <c r="H22" s="64">
        <v>-55.1</v>
      </c>
      <c r="I22" s="65">
        <v>21.8</v>
      </c>
      <c r="J22" s="82">
        <v>76.9</v>
      </c>
    </row>
    <row r="23" ht="12.75" customHeight="1"/>
    <row r="24" spans="3:5" ht="12.75" customHeight="1">
      <c r="C24" s="61"/>
      <c r="D24" s="61"/>
      <c r="E24" s="61"/>
    </row>
  </sheetData>
  <sheetProtection/>
  <mergeCells count="1">
    <mergeCell ref="B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customWidth="1"/>
    <col min="3" max="3" width="17.421875" style="7" customWidth="1"/>
    <col min="4" max="4" width="12.7109375" style="7" customWidth="1"/>
    <col min="5" max="5" width="12.8515625" style="7" customWidth="1"/>
    <col min="6" max="14" width="8.7109375" style="7" customWidth="1"/>
    <col min="15" max="15" width="7.00390625" style="7" customWidth="1"/>
    <col min="16" max="16" width="8.7109375" style="7" customWidth="1"/>
    <col min="17" max="16384" width="9.140625" style="7" customWidth="1"/>
  </cols>
  <sheetData>
    <row r="1" spans="2:4" ht="25.5">
      <c r="B1" s="13" t="s">
        <v>145</v>
      </c>
      <c r="C1" s="13" t="s">
        <v>146</v>
      </c>
      <c r="D1" s="13" t="s">
        <v>144</v>
      </c>
    </row>
    <row r="2" spans="2:4" ht="12.75">
      <c r="B2" s="13" t="s">
        <v>3</v>
      </c>
      <c r="C2" s="13" t="s">
        <v>115</v>
      </c>
      <c r="D2" s="13" t="s">
        <v>4</v>
      </c>
    </row>
    <row r="3" spans="1:6" ht="12.75">
      <c r="A3" s="7">
        <v>2000</v>
      </c>
      <c r="B3" s="12">
        <v>192.4211</v>
      </c>
      <c r="C3" s="12">
        <v>1.6538</v>
      </c>
      <c r="D3" s="12">
        <v>190.7673</v>
      </c>
      <c r="F3" s="1" t="s">
        <v>2</v>
      </c>
    </row>
    <row r="4" spans="1:6" ht="15" customHeight="1">
      <c r="A4" s="7">
        <v>2001</v>
      </c>
      <c r="B4" s="12">
        <v>214.5853</v>
      </c>
      <c r="C4" s="12">
        <v>6.2892</v>
      </c>
      <c r="D4" s="12">
        <v>208.2961</v>
      </c>
      <c r="E4" s="10"/>
      <c r="F4" s="34" t="s">
        <v>107</v>
      </c>
    </row>
    <row r="5" spans="1:6" ht="12.75" customHeight="1">
      <c r="A5" s="7">
        <v>2002</v>
      </c>
      <c r="B5" s="12">
        <v>277.6895</v>
      </c>
      <c r="C5" s="12">
        <v>6.7593031</v>
      </c>
      <c r="D5" s="12">
        <v>270.9301969</v>
      </c>
      <c r="F5" s="8" t="s">
        <v>0</v>
      </c>
    </row>
    <row r="6" spans="1:6" ht="12.75" customHeight="1">
      <c r="A6" s="7">
        <v>2003</v>
      </c>
      <c r="B6" s="12">
        <v>59.3160503</v>
      </c>
      <c r="C6" s="12">
        <v>5.815667</v>
      </c>
      <c r="D6" s="12">
        <v>53.5003833</v>
      </c>
      <c r="F6" s="11"/>
    </row>
    <row r="7" spans="1:6" ht="12.75" customHeight="1">
      <c r="A7" s="7">
        <v>2004</v>
      </c>
      <c r="B7" s="12">
        <v>127.8436</v>
      </c>
      <c r="C7" s="12">
        <v>26.0673</v>
      </c>
      <c r="D7" s="12">
        <v>101.77629999999999</v>
      </c>
      <c r="E7" s="12"/>
      <c r="F7" s="11"/>
    </row>
    <row r="8" spans="1:6" ht="12.75" customHeight="1">
      <c r="A8" s="7">
        <v>2005</v>
      </c>
      <c r="B8" s="12">
        <v>279.1815</v>
      </c>
      <c r="C8" s="12">
        <v>-0.449</v>
      </c>
      <c r="D8" s="12">
        <v>279.63050000000004</v>
      </c>
      <c r="E8" s="12"/>
      <c r="F8" s="11"/>
    </row>
    <row r="9" spans="1:6" ht="12.75" customHeight="1">
      <c r="A9" s="7">
        <v>2006</v>
      </c>
      <c r="B9" s="12">
        <v>123.4313</v>
      </c>
      <c r="C9" s="12">
        <v>33.16962924</v>
      </c>
      <c r="D9" s="12">
        <f>+B9-C9</f>
        <v>90.26167075999999</v>
      </c>
      <c r="E9" s="12"/>
      <c r="F9" s="11"/>
    </row>
    <row r="10" spans="1:6" ht="12.75" customHeight="1">
      <c r="A10" s="7">
        <v>2007</v>
      </c>
      <c r="B10" s="12">
        <v>211.9437458</v>
      </c>
      <c r="C10" s="12">
        <v>32.8797435</v>
      </c>
      <c r="D10" s="12">
        <v>158.18552441</v>
      </c>
      <c r="E10" s="12"/>
      <c r="F10" s="11"/>
    </row>
    <row r="11" spans="1:6" ht="12.75" customHeight="1">
      <c r="A11" s="37">
        <v>2008</v>
      </c>
      <c r="B11" s="12">
        <v>110.1295866</v>
      </c>
      <c r="C11" s="15">
        <v>73.8026846</v>
      </c>
      <c r="D11" s="12">
        <f>+B11-C11</f>
        <v>36.32690199999999</v>
      </c>
      <c r="F11" s="11"/>
    </row>
    <row r="12" spans="1:6" ht="12.75" customHeight="1">
      <c r="A12" s="34">
        <v>2009</v>
      </c>
      <c r="B12" s="12">
        <v>55.8</v>
      </c>
      <c r="C12" s="12">
        <v>18.1</v>
      </c>
      <c r="D12" s="12">
        <f>+B12-C12</f>
        <v>37.699999999999996</v>
      </c>
      <c r="F12" s="11"/>
    </row>
    <row r="13" spans="1:6" ht="12.75" customHeight="1">
      <c r="A13" s="7">
        <v>2010</v>
      </c>
      <c r="B13" s="7">
        <v>129.5</v>
      </c>
      <c r="C13" s="7">
        <v>32.5</v>
      </c>
      <c r="D13" s="12">
        <f>+B13-C13</f>
        <v>97</v>
      </c>
      <c r="E13" s="36"/>
      <c r="F13" s="11"/>
    </row>
    <row r="14" spans="5:6" ht="12.75" customHeight="1">
      <c r="E14" s="35"/>
      <c r="F14" s="11"/>
    </row>
    <row r="15" ht="12.75" customHeight="1">
      <c r="F15" s="11"/>
    </row>
    <row r="16" ht="12.75" customHeight="1">
      <c r="F16" s="11"/>
    </row>
    <row r="17" ht="12.75" customHeight="1">
      <c r="F17" s="11"/>
    </row>
    <row r="18" ht="12.75" customHeight="1">
      <c r="F18" s="11"/>
    </row>
    <row r="19" ht="12.75" customHeight="1">
      <c r="F19" s="11"/>
    </row>
    <row r="20" ht="12.75" customHeight="1">
      <c r="F20" s="11"/>
    </row>
    <row r="21" ht="12.75" customHeight="1">
      <c r="F21" s="11"/>
    </row>
    <row r="22" ht="12.75" customHeight="1">
      <c r="F22" s="5" t="s">
        <v>6</v>
      </c>
    </row>
    <row r="23" ht="12.75" customHeight="1">
      <c r="F23" t="s">
        <v>143</v>
      </c>
    </row>
    <row r="24" ht="12.75" customHeight="1">
      <c r="F24" s="14" t="s">
        <v>1</v>
      </c>
    </row>
    <row r="25" spans="1:7" ht="12.75" customHeight="1">
      <c r="A25" s="9"/>
      <c r="G25" s="9"/>
    </row>
    <row r="26" ht="12.75" customHeight="1"/>
    <row r="27" ht="15" customHeight="1"/>
    <row r="28" spans="3:5" ht="15" customHeight="1">
      <c r="C28" s="12"/>
      <c r="D28" s="12"/>
      <c r="E28" s="12"/>
    </row>
    <row r="29" spans="3:5" ht="15" customHeight="1">
      <c r="C29" s="12"/>
      <c r="D29" s="12"/>
      <c r="E29" s="12"/>
    </row>
    <row r="30" spans="3:5" ht="15" customHeight="1">
      <c r="C30" s="12"/>
      <c r="D30" s="12"/>
      <c r="E30" s="12"/>
    </row>
    <row r="31" spans="3:5" ht="12.75">
      <c r="C31" s="12"/>
      <c r="D31" s="12"/>
      <c r="E31" s="12"/>
    </row>
    <row r="32" spans="3:5" ht="12.75">
      <c r="C32" s="12"/>
      <c r="D32" s="12"/>
      <c r="E32" s="12"/>
    </row>
    <row r="33" spans="3:5" ht="12.75">
      <c r="C33" s="12"/>
      <c r="D33" s="12"/>
      <c r="E33" s="12"/>
    </row>
    <row r="34" spans="3:5" ht="12.75">
      <c r="C34" s="12"/>
      <c r="D34" s="12"/>
      <c r="E34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8" customWidth="1"/>
    <col min="2" max="3" width="10.00390625" style="38" customWidth="1"/>
    <col min="4" max="8" width="9.140625" style="38" customWidth="1"/>
    <col min="9" max="9" width="12.7109375" style="38" customWidth="1"/>
    <col min="10" max="10" width="20.57421875" style="38" customWidth="1"/>
    <col min="11" max="16384" width="9.140625" style="38" customWidth="1"/>
  </cols>
  <sheetData>
    <row r="1" spans="1:19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2.75">
      <c r="A2" s="94" t="s">
        <v>108</v>
      </c>
      <c r="B2" s="84"/>
      <c r="C2" s="84"/>
      <c r="D2" s="84"/>
      <c r="E2" s="84"/>
      <c r="F2" s="84"/>
      <c r="G2" s="84"/>
      <c r="H2" s="85"/>
      <c r="I2" s="85"/>
      <c r="J2" s="85"/>
      <c r="K2"/>
      <c r="L2"/>
      <c r="M2"/>
      <c r="N2"/>
      <c r="O2"/>
      <c r="P2"/>
      <c r="Q2"/>
      <c r="R2"/>
      <c r="S2"/>
    </row>
    <row r="3" spans="1:19" ht="12.75">
      <c r="A3" s="84"/>
      <c r="B3" s="84"/>
      <c r="C3" s="84"/>
      <c r="D3" s="84"/>
      <c r="E3" s="84"/>
      <c r="F3" s="84"/>
      <c r="G3" s="84"/>
      <c r="H3" s="85"/>
      <c r="I3" s="85"/>
      <c r="J3" s="85"/>
      <c r="K3"/>
      <c r="L3"/>
      <c r="M3"/>
      <c r="N3"/>
      <c r="O3"/>
      <c r="P3"/>
      <c r="Q3"/>
      <c r="R3"/>
      <c r="S3"/>
    </row>
    <row r="4" spans="1:19" ht="12.75">
      <c r="A4" s="86"/>
      <c r="B4" s="87"/>
      <c r="C4" s="87"/>
      <c r="D4" s="87"/>
      <c r="E4" s="87"/>
      <c r="F4" s="88"/>
      <c r="G4" s="74"/>
      <c r="H4" s="74"/>
      <c r="I4" s="74"/>
      <c r="J4" s="74"/>
      <c r="K4"/>
      <c r="L4"/>
      <c r="M4"/>
      <c r="N4"/>
      <c r="O4"/>
      <c r="P4"/>
      <c r="Q4"/>
      <c r="R4"/>
      <c r="S4"/>
    </row>
    <row r="5" spans="1:19" ht="12.75">
      <c r="A5" s="5"/>
      <c r="B5" s="5" t="s">
        <v>110</v>
      </c>
      <c r="C5" s="5" t="s">
        <v>111</v>
      </c>
      <c r="D5" s="5" t="s">
        <v>109</v>
      </c>
      <c r="E5" s="5" t="s">
        <v>112</v>
      </c>
      <c r="F5" s="88"/>
      <c r="G5" s="5"/>
      <c r="H5" s="5" t="s">
        <v>116</v>
      </c>
      <c r="I5" s="5" t="s">
        <v>117</v>
      </c>
      <c r="J5" s="5" t="s">
        <v>18</v>
      </c>
      <c r="K5" s="5" t="s">
        <v>118</v>
      </c>
      <c r="L5"/>
      <c r="M5"/>
      <c r="N5"/>
      <c r="O5"/>
      <c r="P5"/>
      <c r="Q5"/>
      <c r="R5"/>
      <c r="S5"/>
    </row>
    <row r="6" spans="1:19" ht="12.75">
      <c r="A6" s="91">
        <v>2006</v>
      </c>
      <c r="B6" s="92">
        <v>3.830452068028211</v>
      </c>
      <c r="C6" s="92">
        <v>1.3161062559874426</v>
      </c>
      <c r="D6" s="92">
        <v>2.705736059402259</v>
      </c>
      <c r="E6" s="92">
        <v>-0.19139024736149085</v>
      </c>
      <c r="F6" s="88"/>
      <c r="G6" s="91">
        <v>2006</v>
      </c>
      <c r="H6" s="92">
        <v>3.830452068028211</v>
      </c>
      <c r="I6" s="92">
        <v>1.3161062559874426</v>
      </c>
      <c r="J6" s="92">
        <v>2.705736059402259</v>
      </c>
      <c r="K6" s="92">
        <v>-0.19139024736149085</v>
      </c>
      <c r="L6"/>
      <c r="M6"/>
      <c r="N6"/>
      <c r="O6"/>
      <c r="P6"/>
      <c r="Q6"/>
      <c r="R6"/>
      <c r="S6"/>
    </row>
    <row r="7" spans="1:19" ht="12.75">
      <c r="A7" s="91">
        <v>2007</v>
      </c>
      <c r="B7" s="92">
        <v>5.9947984137849115</v>
      </c>
      <c r="C7" s="92">
        <v>1.4424007059901682</v>
      </c>
      <c r="D7" s="92">
        <v>3.9750442658098244</v>
      </c>
      <c r="E7" s="92">
        <v>0.5773534419849186</v>
      </c>
      <c r="F7" s="88"/>
      <c r="G7" s="91">
        <v>2007</v>
      </c>
      <c r="H7" s="92">
        <v>5.9947984137849115</v>
      </c>
      <c r="I7" s="92">
        <v>1.4424007059901682</v>
      </c>
      <c r="J7" s="92">
        <v>3.9750442658098244</v>
      </c>
      <c r="K7" s="92">
        <v>0.5773534419849186</v>
      </c>
      <c r="L7"/>
      <c r="M7"/>
      <c r="N7"/>
      <c r="O7"/>
      <c r="P7"/>
      <c r="Q7"/>
      <c r="R7"/>
      <c r="S7"/>
    </row>
    <row r="8" spans="1:19" ht="12.75">
      <c r="A8" s="91">
        <v>2008</v>
      </c>
      <c r="B8" s="92">
        <v>2.985355899196366</v>
      </c>
      <c r="C8" s="92">
        <v>0.5327793973099441</v>
      </c>
      <c r="D8" s="92">
        <v>1.1172585263082564</v>
      </c>
      <c r="E8" s="92">
        <v>1.3353179755781657</v>
      </c>
      <c r="F8" s="88"/>
      <c r="G8" s="91">
        <v>2008</v>
      </c>
      <c r="H8" s="92">
        <v>2.985355899196366</v>
      </c>
      <c r="I8" s="92">
        <v>0.5327793973099441</v>
      </c>
      <c r="J8" s="92">
        <v>1.1172585263082564</v>
      </c>
      <c r="K8" s="92">
        <v>1.3353179755781657</v>
      </c>
      <c r="L8"/>
      <c r="M8"/>
      <c r="N8"/>
      <c r="O8"/>
      <c r="P8"/>
      <c r="Q8"/>
      <c r="R8"/>
      <c r="S8"/>
    </row>
    <row r="9" spans="1:19" ht="12.75">
      <c r="A9" s="91">
        <v>2009</v>
      </c>
      <c r="B9" s="92">
        <v>1.5387600319920571</v>
      </c>
      <c r="C9" s="92">
        <v>0.5266140820210155</v>
      </c>
      <c r="D9" s="92">
        <v>1.8670288755895088</v>
      </c>
      <c r="E9" s="92">
        <v>-0.8548856835544278</v>
      </c>
      <c r="F9" s="88"/>
      <c r="G9" s="91">
        <v>2009</v>
      </c>
      <c r="H9" s="92">
        <v>1.5387600319920571</v>
      </c>
      <c r="I9" s="92">
        <v>0.5266140820210155</v>
      </c>
      <c r="J9" s="92">
        <v>1.8670288755895088</v>
      </c>
      <c r="K9" s="92">
        <v>-0.8548856835544278</v>
      </c>
      <c r="L9"/>
      <c r="M9"/>
      <c r="N9"/>
      <c r="O9"/>
      <c r="P9"/>
      <c r="Q9"/>
      <c r="R9"/>
      <c r="S9"/>
    </row>
    <row r="10" spans="1:19" ht="12.75">
      <c r="A10" s="91">
        <v>2010</v>
      </c>
      <c r="B10" s="92">
        <v>3.5313065765077973</v>
      </c>
      <c r="C10" s="92">
        <v>0.7567782746210056</v>
      </c>
      <c r="D10" s="92">
        <v>2.25139328171011</v>
      </c>
      <c r="E10" s="92">
        <v>0.5231377467553713</v>
      </c>
      <c r="F10" s="88"/>
      <c r="G10" s="91">
        <v>2010</v>
      </c>
      <c r="H10" s="92">
        <v>3.5313065765077973</v>
      </c>
      <c r="I10" s="92">
        <v>0.7567782746210056</v>
      </c>
      <c r="J10" s="92">
        <v>2.25139328171011</v>
      </c>
      <c r="K10" s="92">
        <v>0.5231377467553713</v>
      </c>
      <c r="L10"/>
      <c r="M10"/>
      <c r="N10"/>
      <c r="O10"/>
      <c r="P10"/>
      <c r="Q10"/>
      <c r="R10"/>
      <c r="S10"/>
    </row>
    <row r="11" spans="1:19" ht="12.75">
      <c r="A11" s="86"/>
      <c r="B11" s="89"/>
      <c r="C11" s="89"/>
      <c r="D11" s="89"/>
      <c r="E11" s="89"/>
      <c r="F11" s="88"/>
      <c r="G11" s="74"/>
      <c r="H11" s="74"/>
      <c r="I11" s="74"/>
      <c r="J11" s="74"/>
      <c r="K11"/>
      <c r="L11"/>
      <c r="M11"/>
      <c r="N11"/>
      <c r="O11"/>
      <c r="P11"/>
      <c r="Q11"/>
      <c r="R11"/>
      <c r="S11"/>
    </row>
    <row r="12" spans="1:19" ht="12.75">
      <c r="A12" s="1" t="s">
        <v>5</v>
      </c>
      <c r="B12" s="87"/>
      <c r="C12" s="87"/>
      <c r="D12" s="87"/>
      <c r="E12" s="87"/>
      <c r="F12" s="88"/>
      <c r="G12" s="74"/>
      <c r="I12" s="1" t="s">
        <v>7</v>
      </c>
      <c r="J12" s="87"/>
      <c r="K12" s="87"/>
      <c r="L12" s="87"/>
      <c r="O12" s="88"/>
      <c r="P12" s="74"/>
      <c r="Q12" s="74"/>
      <c r="R12"/>
      <c r="S12"/>
    </row>
    <row r="13" spans="1:19" ht="12.75">
      <c r="A13" s="6" t="s">
        <v>119</v>
      </c>
      <c r="B13"/>
      <c r="C13"/>
      <c r="D13"/>
      <c r="E13"/>
      <c r="F13" s="90"/>
      <c r="G13"/>
      <c r="I13" t="s">
        <v>147</v>
      </c>
      <c r="J13"/>
      <c r="K13"/>
      <c r="L13"/>
      <c r="O13" s="90"/>
      <c r="P13"/>
      <c r="Q13"/>
      <c r="R13"/>
      <c r="S13"/>
    </row>
    <row r="14" spans="1:19" ht="12.75">
      <c r="A14" t="s">
        <v>139</v>
      </c>
      <c r="B14"/>
      <c r="C14"/>
      <c r="D14"/>
      <c r="E14"/>
      <c r="F14"/>
      <c r="G14"/>
      <c r="H14"/>
      <c r="I14" t="s">
        <v>140</v>
      </c>
      <c r="J14"/>
      <c r="K14"/>
      <c r="L14"/>
      <c r="M14"/>
      <c r="N14"/>
      <c r="O14"/>
      <c r="P14"/>
      <c r="Q14"/>
      <c r="R14"/>
      <c r="S14"/>
    </row>
    <row r="15" spans="1:19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421875" style="7" customWidth="1"/>
    <col min="3" max="3" width="18.140625" style="7" customWidth="1"/>
    <col min="4" max="4" width="11.57421875" style="7" customWidth="1"/>
    <col min="5" max="5" width="10.421875" style="7" customWidth="1"/>
    <col min="6" max="12" width="9.140625" style="7" customWidth="1"/>
    <col min="13" max="13" width="7.8515625" style="7" customWidth="1"/>
    <col min="14" max="14" width="9.28125" style="7" customWidth="1"/>
    <col min="15" max="15" width="4.57421875" style="7" customWidth="1"/>
    <col min="16" max="16" width="21.421875" style="7" customWidth="1"/>
    <col min="17" max="16384" width="9.140625" style="7" customWidth="1"/>
  </cols>
  <sheetData>
    <row r="2" spans="1:4" ht="12.75">
      <c r="A2" s="11"/>
      <c r="B2" s="32" t="s">
        <v>17</v>
      </c>
      <c r="C2" s="32" t="s">
        <v>18</v>
      </c>
      <c r="D2" s="32" t="s">
        <v>149</v>
      </c>
    </row>
    <row r="3" spans="1:12" ht="12.75" customHeight="1">
      <c r="A3" s="33"/>
      <c r="B3" s="32" t="s">
        <v>14</v>
      </c>
      <c r="C3" s="32" t="s">
        <v>15</v>
      </c>
      <c r="D3" s="32" t="s">
        <v>16</v>
      </c>
      <c r="E3" s="11"/>
      <c r="L3" s="27"/>
    </row>
    <row r="4" spans="1:12" ht="12.75" customHeight="1">
      <c r="A4" s="7">
        <v>2002</v>
      </c>
      <c r="B4" s="29">
        <v>-32.655915</v>
      </c>
      <c r="C4" s="29">
        <v>-64.348290165671</v>
      </c>
      <c r="D4" s="29">
        <v>-6.259058</v>
      </c>
      <c r="E4" s="11"/>
      <c r="F4" s="1" t="s">
        <v>19</v>
      </c>
      <c r="L4" s="27"/>
    </row>
    <row r="5" spans="1:12" ht="12.75">
      <c r="A5" s="7">
        <v>2003</v>
      </c>
      <c r="B5" s="29">
        <v>-52.111183</v>
      </c>
      <c r="C5" s="29">
        <v>-60.8903</v>
      </c>
      <c r="D5" s="29">
        <v>-5.259784</v>
      </c>
      <c r="E5"/>
      <c r="F5" s="2" t="s">
        <v>114</v>
      </c>
      <c r="L5" s="11"/>
    </row>
    <row r="6" spans="1:6" ht="12.75">
      <c r="A6" s="7">
        <v>2004</v>
      </c>
      <c r="B6" s="29">
        <v>-73.513622</v>
      </c>
      <c r="C6" s="29">
        <v>-75.758719359545</v>
      </c>
      <c r="D6" s="29">
        <v>-7.341522</v>
      </c>
      <c r="E6"/>
      <c r="F6" s="7" t="s">
        <v>0</v>
      </c>
    </row>
    <row r="7" spans="1:5" ht="12.75">
      <c r="A7" s="7">
        <v>2005</v>
      </c>
      <c r="B7" s="29">
        <v>-72.933599</v>
      </c>
      <c r="C7" s="29">
        <v>-78.1540199616187</v>
      </c>
      <c r="D7" s="29">
        <v>-8.7745</v>
      </c>
      <c r="E7"/>
    </row>
    <row r="8" spans="1:4" ht="12.75">
      <c r="A8" s="7">
        <v>2006</v>
      </c>
      <c r="B8" s="31">
        <v>-110.8</v>
      </c>
      <c r="C8" s="31">
        <v>-87.2</v>
      </c>
      <c r="D8" s="29">
        <v>-8.1057</v>
      </c>
    </row>
    <row r="9" spans="1:12" ht="12.75">
      <c r="A9" s="7">
        <v>2007</v>
      </c>
      <c r="B9" s="12">
        <v>-159.2502</v>
      </c>
      <c r="C9" s="12">
        <v>-140.5361</v>
      </c>
      <c r="D9" s="12">
        <v>-9.3085</v>
      </c>
      <c r="L9" s="28"/>
    </row>
    <row r="10" spans="1:4" ht="12.75">
      <c r="A10" s="7">
        <v>2008</v>
      </c>
      <c r="B10" s="12">
        <v>-183</v>
      </c>
      <c r="C10" s="12">
        <v>-41.2</v>
      </c>
      <c r="D10" s="7">
        <v>-9.7</v>
      </c>
    </row>
    <row r="11" spans="1:4" ht="12.75">
      <c r="A11" s="39">
        <v>2009</v>
      </c>
      <c r="B11" s="31">
        <v>-177.9</v>
      </c>
      <c r="C11" s="31">
        <v>-67.7</v>
      </c>
      <c r="D11" s="12">
        <v>-12</v>
      </c>
    </row>
    <row r="12" spans="1:4" ht="12.75">
      <c r="A12" s="7">
        <v>2010</v>
      </c>
      <c r="B12" s="31">
        <v>-170.3</v>
      </c>
      <c r="C12" s="31">
        <v>-82.6</v>
      </c>
      <c r="D12" s="7">
        <v>-12.1</v>
      </c>
    </row>
    <row r="13" spans="1:3" ht="12.75">
      <c r="A13"/>
      <c r="B13"/>
      <c r="C13"/>
    </row>
    <row r="14" spans="1:3" ht="12.75">
      <c r="A14"/>
      <c r="B14"/>
      <c r="C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2:5" ht="12.75">
      <c r="B18"/>
      <c r="C18"/>
      <c r="D18"/>
      <c r="E18"/>
    </row>
    <row r="19" spans="2:6" ht="12.75">
      <c r="B19"/>
      <c r="C19"/>
      <c r="D19"/>
      <c r="E19"/>
      <c r="F19" s="30"/>
    </row>
    <row r="23" ht="12.75">
      <c r="F23" s="1" t="s">
        <v>20</v>
      </c>
    </row>
    <row r="24" ht="12.75">
      <c r="F24" s="97" t="s">
        <v>148</v>
      </c>
    </row>
    <row r="25" ht="12.75">
      <c r="F25" s="7" t="s">
        <v>1</v>
      </c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12.75">
      <c r="B34"/>
      <c r="C34"/>
      <c r="D34"/>
      <c r="E34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R18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9.140625" style="2" customWidth="1"/>
    <col min="2" max="2" width="15.00390625" style="2" customWidth="1"/>
    <col min="3" max="4" width="0" style="2" hidden="1" customWidth="1"/>
    <col min="5" max="9" width="9.140625" style="2" customWidth="1"/>
    <col min="10" max="10" width="16.140625" style="2" customWidth="1"/>
    <col min="11" max="11" width="16.8515625" style="2" customWidth="1"/>
    <col min="12" max="13" width="0" style="2" hidden="1" customWidth="1"/>
    <col min="14" max="16384" width="9.140625" style="2" customWidth="1"/>
  </cols>
  <sheetData>
    <row r="1" ht="12.75" customHeight="1">
      <c r="A1" s="18"/>
    </row>
    <row r="2" spans="2:11" ht="12.75" customHeight="1">
      <c r="B2" s="1" t="s">
        <v>68</v>
      </c>
      <c r="K2" s="5" t="s">
        <v>69</v>
      </c>
    </row>
    <row r="3" spans="2:11" ht="12.75" customHeight="1">
      <c r="B3" s="2" t="s">
        <v>113</v>
      </c>
      <c r="K3" t="s">
        <v>150</v>
      </c>
    </row>
    <row r="4" spans="2:11" ht="12.75" customHeight="1">
      <c r="B4" s="2" t="s">
        <v>0</v>
      </c>
      <c r="K4" s="6" t="s">
        <v>1</v>
      </c>
    </row>
    <row r="5" spans="2:18" ht="12.75" customHeight="1">
      <c r="B5" s="21"/>
      <c r="C5" s="19">
        <v>2002</v>
      </c>
      <c r="D5" s="19">
        <v>2003</v>
      </c>
      <c r="E5" s="19">
        <v>2006</v>
      </c>
      <c r="F5" s="19">
        <v>2007</v>
      </c>
      <c r="G5" s="19">
        <v>2008</v>
      </c>
      <c r="H5" s="19">
        <v>2009</v>
      </c>
      <c r="I5" s="20">
        <v>2010</v>
      </c>
      <c r="K5" s="21"/>
      <c r="L5" s="19">
        <v>2002</v>
      </c>
      <c r="M5" s="19">
        <v>2003</v>
      </c>
      <c r="N5" s="19">
        <v>2006</v>
      </c>
      <c r="O5" s="19">
        <v>2007</v>
      </c>
      <c r="P5" s="19">
        <v>2008</v>
      </c>
      <c r="Q5" s="19">
        <v>2009</v>
      </c>
      <c r="R5" s="20">
        <v>2010</v>
      </c>
    </row>
    <row r="6" spans="2:18" ht="12.75" customHeight="1">
      <c r="B6" s="22" t="s">
        <v>8</v>
      </c>
      <c r="C6" s="23">
        <v>103.263263165671</v>
      </c>
      <c r="D6" s="23">
        <v>118.261267</v>
      </c>
      <c r="E6" s="93">
        <v>206.13233400000001</v>
      </c>
      <c r="F6" s="93">
        <v>309.09479999999996</v>
      </c>
      <c r="G6" s="93">
        <v>233.962502</v>
      </c>
      <c r="H6" s="93">
        <v>257.647507</v>
      </c>
      <c r="I6" s="80">
        <v>264.9380158</v>
      </c>
      <c r="K6" s="22" t="s">
        <v>11</v>
      </c>
      <c r="L6" s="23">
        <v>103.263263165671</v>
      </c>
      <c r="M6" s="23">
        <v>118.261267</v>
      </c>
      <c r="N6" s="93">
        <v>206.13233400000001</v>
      </c>
      <c r="O6" s="93">
        <v>309.09479999999996</v>
      </c>
      <c r="P6" s="93">
        <v>233.962502</v>
      </c>
      <c r="Q6" s="93">
        <v>257.647507</v>
      </c>
      <c r="R6" s="80">
        <v>264.9380158</v>
      </c>
    </row>
    <row r="7" spans="2:18" ht="12.75" customHeight="1">
      <c r="B7" s="3" t="s">
        <v>9</v>
      </c>
      <c r="C7" s="23">
        <v>1165.5290931969598</v>
      </c>
      <c r="D7" s="23">
        <v>1161.7837</v>
      </c>
      <c r="E7" s="59">
        <v>1666.760691</v>
      </c>
      <c r="F7" s="59">
        <v>2032.111185</v>
      </c>
      <c r="G7" s="59">
        <v>2189.454954</v>
      </c>
      <c r="H7" s="59">
        <v>2311.1974</v>
      </c>
      <c r="I7" s="81">
        <v>2435.6175</v>
      </c>
      <c r="K7" s="3" t="s">
        <v>12</v>
      </c>
      <c r="L7" s="23">
        <v>1165.5290931969598</v>
      </c>
      <c r="M7" s="23">
        <v>1161.7837</v>
      </c>
      <c r="N7" s="59">
        <v>1666.760691</v>
      </c>
      <c r="O7" s="59">
        <v>2032.111185</v>
      </c>
      <c r="P7" s="59">
        <v>2189.454954</v>
      </c>
      <c r="Q7" s="59">
        <v>2311.1974</v>
      </c>
      <c r="R7" s="81">
        <v>2435.6175</v>
      </c>
    </row>
    <row r="8" spans="2:18" ht="12.75" customHeight="1">
      <c r="B8" s="4" t="s">
        <v>10</v>
      </c>
      <c r="C8" s="24">
        <v>8.859775681997567</v>
      </c>
      <c r="D8" s="24">
        <v>10.179284405522303</v>
      </c>
      <c r="E8" s="64">
        <v>12.367242346969894</v>
      </c>
      <c r="F8" s="64">
        <v>15.210525992946591</v>
      </c>
      <c r="G8" s="64">
        <v>10.685878765058165</v>
      </c>
      <c r="H8" s="64">
        <v>11.147793217489776</v>
      </c>
      <c r="I8" s="82">
        <v>10.877652825207571</v>
      </c>
      <c r="K8" s="4" t="s">
        <v>13</v>
      </c>
      <c r="L8" s="24">
        <v>8.859775681997567</v>
      </c>
      <c r="M8" s="24">
        <v>10.179284405522303</v>
      </c>
      <c r="N8" s="64">
        <v>12.367242346969894</v>
      </c>
      <c r="O8" s="64">
        <v>15.210525992946591</v>
      </c>
      <c r="P8" s="64">
        <v>10.685878765058165</v>
      </c>
      <c r="Q8" s="64">
        <v>11.147793217489776</v>
      </c>
      <c r="R8" s="82">
        <v>10.877652825207571</v>
      </c>
    </row>
    <row r="9" spans="2:18" ht="12.75" customHeight="1">
      <c r="B9" s="16"/>
      <c r="C9" s="17"/>
      <c r="D9" s="17"/>
      <c r="E9" s="17"/>
      <c r="F9" s="17"/>
      <c r="G9" s="17"/>
      <c r="H9" s="17"/>
      <c r="I9" s="17"/>
      <c r="K9" s="25"/>
      <c r="L9" s="26"/>
      <c r="M9" s="26"/>
      <c r="N9" s="26"/>
      <c r="O9" s="26"/>
      <c r="P9" s="26"/>
      <c r="Q9" s="26"/>
      <c r="R9" s="26"/>
    </row>
    <row r="10" spans="1:8" ht="12.75" customHeight="1">
      <c r="A10" s="18"/>
      <c r="B10" s="17"/>
      <c r="C10" s="17"/>
      <c r="D10" s="17"/>
      <c r="E10" s="17"/>
      <c r="F10" s="17"/>
      <c r="G10" s="17"/>
      <c r="H10" s="17"/>
    </row>
    <row r="11" spans="1:8" ht="12.75" customHeight="1">
      <c r="A11" s="18"/>
      <c r="B11" s="17"/>
      <c r="C11" s="17"/>
      <c r="D11" s="17"/>
      <c r="E11" s="17"/>
      <c r="F11" s="17"/>
      <c r="G11" s="17"/>
      <c r="H11" s="17"/>
    </row>
    <row r="12" spans="2:8" ht="12.75" customHeight="1">
      <c r="B12" s="17"/>
      <c r="C12" s="17"/>
      <c r="D12" s="17"/>
      <c r="E12" s="17"/>
      <c r="F12" s="17"/>
      <c r="G12" s="17"/>
      <c r="H12" s="17"/>
    </row>
    <row r="13" spans="1:8" ht="12.75" customHeight="1">
      <c r="A13"/>
      <c r="B13"/>
      <c r="C13"/>
      <c r="D13"/>
      <c r="E13"/>
      <c r="F13"/>
      <c r="G13"/>
      <c r="H13"/>
    </row>
    <row r="14" spans="1:14" ht="12.75" customHeight="1">
      <c r="A14"/>
      <c r="B14"/>
      <c r="C14"/>
      <c r="D14"/>
      <c r="E14"/>
      <c r="F14"/>
      <c r="G14"/>
      <c r="H14"/>
      <c r="J14" s="17"/>
      <c r="K14" s="17"/>
      <c r="L14" s="17"/>
      <c r="M14" s="17"/>
      <c r="N14" s="17"/>
    </row>
    <row r="15" spans="1:8" ht="12.75" customHeight="1">
      <c r="A15"/>
      <c r="B15"/>
      <c r="C15"/>
      <c r="D15"/>
      <c r="E15"/>
      <c r="F15"/>
      <c r="G15"/>
      <c r="H15"/>
    </row>
    <row r="16" spans="1:8" ht="12.75" customHeight="1">
      <c r="A16"/>
      <c r="B16"/>
      <c r="C16"/>
      <c r="D16"/>
      <c r="E16"/>
      <c r="F16"/>
      <c r="G16"/>
      <c r="H16"/>
    </row>
    <row r="17" spans="1:8" ht="12.75" customHeight="1">
      <c r="A17"/>
      <c r="B17"/>
      <c r="C17"/>
      <c r="D17"/>
      <c r="E17"/>
      <c r="F17"/>
      <c r="G17"/>
      <c r="H17"/>
    </row>
    <row r="18" spans="1:8" ht="12.75" customHeight="1">
      <c r="A18"/>
      <c r="B18"/>
      <c r="C18"/>
      <c r="D18"/>
      <c r="E18"/>
      <c r="F18"/>
      <c r="G18"/>
      <c r="H1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B1:R2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5" customWidth="1"/>
    <col min="2" max="2" width="10.140625" style="55" bestFit="1" customWidth="1"/>
    <col min="3" max="3" width="17.57421875" style="45" hidden="1" customWidth="1"/>
    <col min="4" max="4" width="0" style="45" hidden="1" customWidth="1"/>
    <col min="5" max="5" width="10.7109375" style="45" hidden="1" customWidth="1"/>
    <col min="6" max="6" width="13.421875" style="45" hidden="1" customWidth="1"/>
    <col min="7" max="9" width="0" style="45" hidden="1" customWidth="1"/>
    <col min="10" max="10" width="15.140625" style="45" customWidth="1"/>
    <col min="11" max="16384" width="9.140625" style="45" customWidth="1"/>
  </cols>
  <sheetData>
    <row r="1" ht="12.75">
      <c r="B1" s="96"/>
    </row>
    <row r="2" spans="2:18" ht="12.75">
      <c r="B2" s="40" t="s">
        <v>21</v>
      </c>
      <c r="C2" s="41" t="s">
        <v>136</v>
      </c>
      <c r="D2" s="40" t="s">
        <v>36</v>
      </c>
      <c r="E2" s="40" t="s">
        <v>22</v>
      </c>
      <c r="F2" s="40" t="s">
        <v>137</v>
      </c>
      <c r="G2" s="40" t="s">
        <v>23</v>
      </c>
      <c r="H2" s="40" t="s">
        <v>24</v>
      </c>
      <c r="I2" s="42" t="s">
        <v>37</v>
      </c>
      <c r="J2" s="43"/>
      <c r="K2" s="44"/>
      <c r="L2" s="44"/>
      <c r="M2" s="44"/>
      <c r="N2" s="44"/>
      <c r="O2" s="44"/>
      <c r="P2" s="44"/>
      <c r="Q2" s="44"/>
      <c r="R2" s="44"/>
    </row>
    <row r="3" spans="2:18" ht="12.75">
      <c r="B3" s="46">
        <v>40182</v>
      </c>
      <c r="C3" s="47" t="s">
        <v>123</v>
      </c>
      <c r="D3" s="48">
        <v>100</v>
      </c>
      <c r="E3" s="48">
        <v>100</v>
      </c>
      <c r="F3" s="48">
        <v>100</v>
      </c>
      <c r="G3" s="48">
        <v>100</v>
      </c>
      <c r="H3" s="48">
        <v>100</v>
      </c>
      <c r="I3" s="48">
        <v>100</v>
      </c>
      <c r="J3" s="49"/>
      <c r="K3" s="50"/>
      <c r="L3" s="50"/>
      <c r="M3" s="50"/>
      <c r="N3" s="50"/>
      <c r="O3" s="50"/>
      <c r="P3" s="50"/>
      <c r="Q3" s="50"/>
      <c r="R3" s="50"/>
    </row>
    <row r="4" spans="2:18" ht="12.75">
      <c r="B4" s="46">
        <v>40183</v>
      </c>
      <c r="D4" s="48">
        <v>101.5187637969095</v>
      </c>
      <c r="E4" s="48">
        <v>99.88718778226676</v>
      </c>
      <c r="F4" s="48">
        <v>99.81973623169196</v>
      </c>
      <c r="G4" s="48">
        <v>100.67874523853202</v>
      </c>
      <c r="H4" s="48">
        <v>102.23474232402998</v>
      </c>
      <c r="I4" s="48">
        <v>102.23295230587308</v>
      </c>
      <c r="J4" s="49"/>
      <c r="K4" s="50"/>
      <c r="L4" s="50"/>
      <c r="M4" s="50"/>
      <c r="N4" s="50"/>
      <c r="O4" s="50"/>
      <c r="P4" s="50"/>
      <c r="Q4" s="50"/>
      <c r="R4" s="50"/>
    </row>
    <row r="5" spans="2:18" ht="12.75">
      <c r="B5" s="46">
        <v>40184</v>
      </c>
      <c r="D5" s="48">
        <v>102.13686534216335</v>
      </c>
      <c r="E5" s="48">
        <v>99.9028718929399</v>
      </c>
      <c r="F5" s="48">
        <v>99.73026708198024</v>
      </c>
      <c r="G5" s="48">
        <v>100.67874523853202</v>
      </c>
      <c r="H5" s="48">
        <v>102.23474232402998</v>
      </c>
      <c r="I5" s="48">
        <v>102.23295230587308</v>
      </c>
      <c r="J5" s="49"/>
      <c r="K5" s="51"/>
      <c r="L5" s="51"/>
      <c r="M5" s="51"/>
      <c r="N5" s="51"/>
      <c r="O5" s="51"/>
      <c r="P5" s="51"/>
      <c r="Q5" s="51"/>
      <c r="R5" s="51"/>
    </row>
    <row r="6" spans="2:18" ht="12.75">
      <c r="B6" s="46">
        <v>40185</v>
      </c>
      <c r="D6" s="48">
        <v>101.78366445916116</v>
      </c>
      <c r="E6" s="48">
        <v>100.2163651412137</v>
      </c>
      <c r="F6" s="48">
        <v>99.6533898866724</v>
      </c>
      <c r="G6" s="48">
        <v>101.14464071823981</v>
      </c>
      <c r="H6" s="48">
        <v>102.79638452687325</v>
      </c>
      <c r="I6" s="48">
        <v>102.11351990540007</v>
      </c>
      <c r="J6" s="43"/>
      <c r="K6" s="52"/>
      <c r="L6" s="53"/>
      <c r="M6" s="53"/>
      <c r="N6" s="52"/>
      <c r="O6" s="52"/>
      <c r="P6" s="53"/>
      <c r="Q6" s="53"/>
      <c r="R6" s="52"/>
    </row>
    <row r="7" spans="2:9" ht="12.75">
      <c r="B7" s="46">
        <v>40186</v>
      </c>
      <c r="D7" s="48">
        <v>102.18101545253863</v>
      </c>
      <c r="E7" s="48">
        <v>100.32341392068756</v>
      </c>
      <c r="F7" s="48">
        <v>100.00165683610575</v>
      </c>
      <c r="G7" s="48">
        <v>100.10373942618118</v>
      </c>
      <c r="H7" s="48">
        <v>101.85239894498457</v>
      </c>
      <c r="I7" s="48">
        <v>102.02956247536459</v>
      </c>
    </row>
    <row r="8" spans="2:18" ht="12.75">
      <c r="B8" s="46">
        <v>40189</v>
      </c>
      <c r="D8" s="48">
        <v>104.42384105960265</v>
      </c>
      <c r="E8" s="48">
        <v>100.75614420311491</v>
      </c>
      <c r="F8" s="48">
        <v>99.7494863808072</v>
      </c>
      <c r="G8" s="48">
        <v>100.35975263419662</v>
      </c>
      <c r="H8" s="48">
        <v>102.9466041053216</v>
      </c>
      <c r="I8" s="48">
        <v>104.86361844698462</v>
      </c>
      <c r="K8" s="54"/>
      <c r="L8" s="54"/>
      <c r="M8" s="54"/>
      <c r="N8" s="54"/>
      <c r="O8" s="54"/>
      <c r="P8" s="54"/>
      <c r="Q8" s="54"/>
      <c r="R8" s="54"/>
    </row>
    <row r="9" spans="2:11" ht="12.75">
      <c r="B9" s="46">
        <v>40190</v>
      </c>
      <c r="D9" s="48">
        <v>103.89403973509931</v>
      </c>
      <c r="E9" s="48">
        <v>100.40910963382326</v>
      </c>
      <c r="F9" s="48">
        <v>98.64437669825699</v>
      </c>
      <c r="G9" s="48">
        <v>101.39148169330213</v>
      </c>
      <c r="H9" s="48">
        <v>106.49645182190517</v>
      </c>
      <c r="I9" s="48">
        <v>103.7020102483248</v>
      </c>
      <c r="K9" s="66" t="s">
        <v>38</v>
      </c>
    </row>
    <row r="10" spans="2:11" ht="12.75">
      <c r="B10" s="46">
        <v>40191</v>
      </c>
      <c r="D10" s="48">
        <v>104.60044150110375</v>
      </c>
      <c r="E10" s="48">
        <v>100.91468599654574</v>
      </c>
      <c r="F10" s="48">
        <v>98.69474451587249</v>
      </c>
      <c r="G10" s="48">
        <v>100.45596298145641</v>
      </c>
      <c r="H10" s="48">
        <v>105.0916506390709</v>
      </c>
      <c r="I10" s="48">
        <v>104.52660622782814</v>
      </c>
      <c r="K10" s="45" t="s">
        <v>141</v>
      </c>
    </row>
    <row r="11" spans="2:11" ht="12.75">
      <c r="B11" s="46">
        <v>40192</v>
      </c>
      <c r="D11" s="48">
        <v>105.87196467991168</v>
      </c>
      <c r="E11" s="48">
        <v>101.19605516271793</v>
      </c>
      <c r="F11" s="48">
        <v>99.06918947577705</v>
      </c>
      <c r="G11" s="48">
        <v>100.89569062009201</v>
      </c>
      <c r="H11" s="48">
        <v>105.44278136720689</v>
      </c>
      <c r="I11" s="48">
        <v>106.52305873078438</v>
      </c>
      <c r="K11" s="45" t="s">
        <v>138</v>
      </c>
    </row>
    <row r="12" spans="2:9" ht="12.75">
      <c r="B12" s="46">
        <v>40193</v>
      </c>
      <c r="D12" s="48">
        <v>104.6887417218543</v>
      </c>
      <c r="E12" s="48">
        <v>100.24272578505588</v>
      </c>
      <c r="F12" s="48">
        <v>97.43024719994698</v>
      </c>
      <c r="G12" s="48">
        <v>100.76853011778717</v>
      </c>
      <c r="H12" s="48">
        <v>106.5843852336798</v>
      </c>
      <c r="I12" s="48">
        <v>105.9700433582972</v>
      </c>
    </row>
    <row r="13" spans="2:9" ht="12.75">
      <c r="B13" s="46">
        <v>40196</v>
      </c>
      <c r="D13" s="48">
        <v>106.68432671081678</v>
      </c>
      <c r="E13" s="48">
        <v>101.33664526320962</v>
      </c>
      <c r="F13" s="48">
        <v>98.01411624362117</v>
      </c>
      <c r="G13" s="48">
        <v>100.52789388854609</v>
      </c>
      <c r="H13" s="48">
        <v>104.39866485914652</v>
      </c>
      <c r="I13" s="48">
        <v>106.5754828537643</v>
      </c>
    </row>
    <row r="14" spans="2:9" ht="12.75">
      <c r="B14" s="46">
        <v>40197</v>
      </c>
      <c r="D14" s="48">
        <v>106.83443708609272</v>
      </c>
      <c r="E14" s="48">
        <v>100.1813120986852</v>
      </c>
      <c r="F14" s="48">
        <v>98.90715090463252</v>
      </c>
      <c r="G14" s="48">
        <v>101.18002984163921</v>
      </c>
      <c r="H14" s="48">
        <v>105.25007919108683</v>
      </c>
      <c r="I14" s="48">
        <v>106.38983050847459</v>
      </c>
    </row>
    <row r="15" spans="2:9" ht="12.75">
      <c r="B15" s="46">
        <v>40198</v>
      </c>
      <c r="D15" s="48">
        <v>107.75275938189846</v>
      </c>
      <c r="E15" s="48">
        <v>98.16628180756541</v>
      </c>
      <c r="F15" s="48">
        <v>96.58029027768572</v>
      </c>
      <c r="G15" s="48">
        <v>101.8886951983606</v>
      </c>
      <c r="H15" s="48">
        <v>105.67068473506582</v>
      </c>
      <c r="I15" s="48">
        <v>104.36775719353565</v>
      </c>
    </row>
    <row r="16" spans="2:9" ht="12.75">
      <c r="B16" s="46">
        <v>40199</v>
      </c>
      <c r="D16" s="48">
        <v>107.39072847682121</v>
      </c>
      <c r="E16" s="48">
        <v>96.11695433467247</v>
      </c>
      <c r="F16" s="48">
        <v>94.87871959705745</v>
      </c>
      <c r="G16" s="48">
        <v>102.06490507474635</v>
      </c>
      <c r="H16" s="48">
        <v>104.54178854518901</v>
      </c>
      <c r="I16" s="48">
        <v>102.73393772171858</v>
      </c>
    </row>
    <row r="17" spans="2:9" ht="12.75">
      <c r="B17" s="46">
        <v>40200</v>
      </c>
      <c r="D17" s="48">
        <v>104.49448123620311</v>
      </c>
      <c r="E17" s="48">
        <v>96.34257877013897</v>
      </c>
      <c r="F17" s="48">
        <v>94.00225329710385</v>
      </c>
      <c r="G17" s="48">
        <v>101.402321604974</v>
      </c>
      <c r="H17" s="48">
        <v>102.62288300079261</v>
      </c>
      <c r="I17" s="48">
        <v>101.73472605439495</v>
      </c>
    </row>
    <row r="18" spans="2:9" ht="12.75">
      <c r="B18" s="46">
        <v>40203</v>
      </c>
      <c r="D18" s="48">
        <v>105.49227373068433</v>
      </c>
      <c r="E18" s="48">
        <v>96.31829674337395</v>
      </c>
      <c r="F18" s="48">
        <v>93.02471999469813</v>
      </c>
      <c r="G18" s="48">
        <v>99.2445415404054</v>
      </c>
      <c r="H18" s="48">
        <v>100.48984846791333</v>
      </c>
      <c r="I18" s="48">
        <v>100.76980685849428</v>
      </c>
    </row>
    <row r="19" spans="2:9" ht="12.75">
      <c r="B19" s="46">
        <v>40204</v>
      </c>
      <c r="D19" s="48">
        <v>104.476821192053</v>
      </c>
      <c r="E19" s="48">
        <v>96.71389536619564</v>
      </c>
      <c r="F19" s="48">
        <v>93.70203459473787</v>
      </c>
      <c r="G19" s="48">
        <v>99.35031651561094</v>
      </c>
      <c r="H19" s="48">
        <v>101.48011967477623</v>
      </c>
      <c r="I19" s="48">
        <v>100.34174221521481</v>
      </c>
    </row>
    <row r="20" spans="2:9" ht="12.75">
      <c r="B20" s="46">
        <v>40205</v>
      </c>
      <c r="D20" s="48">
        <v>104.64459161147902</v>
      </c>
      <c r="E20" s="48">
        <v>95.62073174879724</v>
      </c>
      <c r="F20" s="48">
        <v>92.3652992246007</v>
      </c>
      <c r="G20" s="48">
        <v>98.23262842842863</v>
      </c>
      <c r="H20" s="48">
        <v>100.22948023283801</v>
      </c>
      <c r="I20" s="48">
        <v>99.2916830902641</v>
      </c>
    </row>
    <row r="21" spans="2:9" ht="12.75">
      <c r="B21" s="46">
        <v>40206</v>
      </c>
      <c r="D21" s="48">
        <v>104.75938189845475</v>
      </c>
      <c r="E21" s="48">
        <v>95.11874572466262</v>
      </c>
      <c r="F21" s="48">
        <v>90.7061435482802</v>
      </c>
      <c r="G21" s="48">
        <v>98.00322450585209</v>
      </c>
      <c r="H21" s="48">
        <v>99.26856654161509</v>
      </c>
      <c r="I21" s="48">
        <v>97.48758376034688</v>
      </c>
    </row>
    <row r="22" spans="2:9" ht="12.75">
      <c r="B22" s="46">
        <v>40207</v>
      </c>
      <c r="D22" s="48">
        <v>103.9028697571744</v>
      </c>
      <c r="E22" s="48">
        <v>96.23552999066514</v>
      </c>
      <c r="F22" s="48">
        <v>92.0150440718404</v>
      </c>
      <c r="G22" s="48">
        <v>97.89744953064654</v>
      </c>
      <c r="H22" s="48">
        <v>99.98882281000122</v>
      </c>
      <c r="I22" s="48">
        <v>98.28655892786757</v>
      </c>
    </row>
    <row r="23" spans="2:9" ht="12.75">
      <c r="B23" s="46">
        <v>40210</v>
      </c>
      <c r="D23" s="48">
        <v>104.9448123620309</v>
      </c>
      <c r="E23" s="48">
        <v>97.28731023170913</v>
      </c>
      <c r="F23" s="48">
        <v>92.5604745178607</v>
      </c>
      <c r="G23" s="48">
        <v>98.24162898857249</v>
      </c>
      <c r="H23" s="48">
        <v>101.25077857708342</v>
      </c>
      <c r="I23" s="48">
        <v>100.16752069373275</v>
      </c>
    </row>
    <row r="24" spans="2:9" ht="12.75">
      <c r="B24" s="46">
        <v>40211</v>
      </c>
      <c r="C24" s="47" t="s">
        <v>25</v>
      </c>
      <c r="D24" s="48">
        <v>103.89403973509931</v>
      </c>
      <c r="E24" s="48">
        <v>97.03882100839384</v>
      </c>
      <c r="F24" s="48">
        <v>93.77725495393996</v>
      </c>
      <c r="G24" s="48">
        <v>97.45360174458814</v>
      </c>
      <c r="H24" s="48">
        <v>101.70621428574742</v>
      </c>
      <c r="I24" s="48">
        <v>101.03153330705558</v>
      </c>
    </row>
    <row r="25" spans="2:9" ht="12.75">
      <c r="B25" s="46">
        <v>40212</v>
      </c>
      <c r="D25" s="48">
        <v>103.68211920529802</v>
      </c>
      <c r="E25" s="48">
        <v>94.5031916220394</v>
      </c>
      <c r="F25" s="48">
        <v>92.93558221220756</v>
      </c>
      <c r="G25" s="48">
        <v>97.8633602156603</v>
      </c>
      <c r="H25" s="48">
        <v>101.37502626175865</v>
      </c>
      <c r="I25" s="48">
        <v>100.04572329523059</v>
      </c>
    </row>
    <row r="26" spans="2:9" ht="12.75">
      <c r="B26" s="46">
        <v>40213</v>
      </c>
      <c r="D26" s="48">
        <v>100.2384105960265</v>
      </c>
      <c r="E26" s="48">
        <v>94.59814662942793</v>
      </c>
      <c r="F26" s="48">
        <v>89.7160182914706</v>
      </c>
      <c r="G26" s="48">
        <v>98.3899297711062</v>
      </c>
      <c r="H26" s="48">
        <v>101.1588102460976</v>
      </c>
      <c r="I26" s="48">
        <v>97.55025620811982</v>
      </c>
    </row>
    <row r="27" spans="2:9" ht="12.75">
      <c r="B27" s="46">
        <v>40214</v>
      </c>
      <c r="D27" s="48">
        <v>96.62693156732891</v>
      </c>
      <c r="E27" s="48">
        <v>93.61703936900744</v>
      </c>
      <c r="F27" s="48">
        <v>87.20392338789847</v>
      </c>
      <c r="G27" s="48">
        <v>95.10509318890583</v>
      </c>
      <c r="H27" s="48">
        <v>96.53785380328237</v>
      </c>
      <c r="I27" s="48">
        <v>94.31178557351203</v>
      </c>
    </row>
    <row r="28" spans="2:9" ht="12.75">
      <c r="B28" s="46">
        <v>40217</v>
      </c>
      <c r="D28" s="48">
        <v>96.49448123620309</v>
      </c>
      <c r="E28" s="48">
        <v>95.03664035011471</v>
      </c>
      <c r="F28" s="48">
        <v>88.28583736496786</v>
      </c>
      <c r="G28" s="48">
        <v>91.97468856099928</v>
      </c>
      <c r="H28" s="48">
        <v>93.79907122652733</v>
      </c>
      <c r="I28" s="48">
        <v>94.89909341742215</v>
      </c>
    </row>
    <row r="29" spans="2:9" ht="12.75">
      <c r="B29" s="46">
        <v>40218</v>
      </c>
      <c r="D29" s="48">
        <v>98.15452538631347</v>
      </c>
      <c r="E29" s="48">
        <v>94.84521861382696</v>
      </c>
      <c r="F29" s="48">
        <v>88.4230233945258</v>
      </c>
      <c r="G29" s="48">
        <v>91.56851069423503</v>
      </c>
      <c r="H29" s="48">
        <v>94.1486250896842</v>
      </c>
      <c r="I29" s="48">
        <v>95.1710681907765</v>
      </c>
    </row>
    <row r="30" spans="2:9" ht="12.75">
      <c r="B30" s="46">
        <v>40219</v>
      </c>
      <c r="D30" s="48">
        <v>99.99116997792495</v>
      </c>
      <c r="E30" s="48">
        <v>95.84493894534751</v>
      </c>
      <c r="F30" s="48">
        <v>89.47478295447014</v>
      </c>
      <c r="G30" s="48">
        <v>92.25208729611403</v>
      </c>
      <c r="H30" s="48">
        <v>95.64534822512253</v>
      </c>
      <c r="I30" s="48">
        <v>96.63815530153725</v>
      </c>
    </row>
    <row r="31" spans="2:9" ht="12.75">
      <c r="B31" s="46">
        <v>40220</v>
      </c>
      <c r="D31" s="48">
        <v>99.0728476821192</v>
      </c>
      <c r="E31" s="48">
        <v>95.41929485750136</v>
      </c>
      <c r="F31" s="48">
        <v>88.81469944993042</v>
      </c>
      <c r="G31" s="48">
        <v>92.67047845702442</v>
      </c>
      <c r="H31" s="48">
        <v>95.8182932106223</v>
      </c>
      <c r="I31" s="48">
        <v>97.3358297201419</v>
      </c>
    </row>
    <row r="32" spans="2:9" ht="12.75">
      <c r="B32" s="46">
        <v>40221</v>
      </c>
      <c r="D32" s="48">
        <v>98.31346578366447</v>
      </c>
      <c r="E32" s="48">
        <v>97.02238103696537</v>
      </c>
      <c r="F32" s="48">
        <v>88.62283782888196</v>
      </c>
      <c r="G32" s="48">
        <v>91.5323122561633</v>
      </c>
      <c r="H32" s="48">
        <v>95.86624845733908</v>
      </c>
      <c r="I32" s="48">
        <v>96.55380370516359</v>
      </c>
    </row>
    <row r="33" spans="2:11" ht="12.75">
      <c r="B33" s="46">
        <v>40224</v>
      </c>
      <c r="D33" s="48">
        <v>99.77041942604858</v>
      </c>
      <c r="E33" s="48">
        <v>97.4043741661911</v>
      </c>
      <c r="F33" s="48">
        <v>88.93332891510371</v>
      </c>
      <c r="G33" s="48">
        <v>93.02951987529688</v>
      </c>
      <c r="H33" s="48">
        <v>96.15833950552296</v>
      </c>
      <c r="I33" s="48">
        <v>97.05163579030351</v>
      </c>
      <c r="K33" s="66" t="s">
        <v>151</v>
      </c>
    </row>
    <row r="34" spans="2:11" ht="12.75">
      <c r="B34" s="46">
        <v>40225</v>
      </c>
      <c r="D34" s="48">
        <v>100.73289183222957</v>
      </c>
      <c r="E34" s="48">
        <v>98.19481555107919</v>
      </c>
      <c r="F34" s="48">
        <v>90.15739943004837</v>
      </c>
      <c r="G34" s="48">
        <v>94.51549518776591</v>
      </c>
      <c r="H34" s="48">
        <v>96.9245103718294</v>
      </c>
      <c r="I34" s="48">
        <v>98.89357508868743</v>
      </c>
      <c r="K34" s="45" t="s">
        <v>152</v>
      </c>
    </row>
    <row r="35" spans="2:11" ht="12.75">
      <c r="B35" s="46">
        <v>40226</v>
      </c>
      <c r="D35" s="48">
        <v>101.76600441501105</v>
      </c>
      <c r="E35" s="48">
        <v>98.28410160280274</v>
      </c>
      <c r="F35" s="48">
        <v>91.53191066339717</v>
      </c>
      <c r="G35" s="48">
        <v>94.08457191177784</v>
      </c>
      <c r="H35" s="48">
        <v>98.35820528648622</v>
      </c>
      <c r="I35" s="48">
        <v>99.95979503350414</v>
      </c>
      <c r="K35" s="45" t="s">
        <v>153</v>
      </c>
    </row>
    <row r="36" spans="2:9" ht="12.75">
      <c r="B36" s="46">
        <v>40227</v>
      </c>
      <c r="D36" s="48">
        <v>100.79470198675497</v>
      </c>
      <c r="E36" s="48">
        <v>98.10486812119471</v>
      </c>
      <c r="F36" s="48">
        <v>92.06375505335012</v>
      </c>
      <c r="G36" s="48">
        <v>95.37824915316257</v>
      </c>
      <c r="H36" s="48">
        <v>100.42770143638487</v>
      </c>
      <c r="I36" s="48">
        <v>100.9854158454868</v>
      </c>
    </row>
    <row r="37" spans="2:9" ht="12.75">
      <c r="B37" s="46">
        <v>40228</v>
      </c>
      <c r="D37" s="48">
        <v>101.54525386313466</v>
      </c>
      <c r="E37" s="48">
        <v>97.15087736537176</v>
      </c>
      <c r="F37" s="48">
        <v>92.56312545562993</v>
      </c>
      <c r="G37" s="48">
        <v>94.63223269807854</v>
      </c>
      <c r="H37" s="48">
        <v>99.13221409930631</v>
      </c>
      <c r="I37" s="48">
        <v>101.42648797792668</v>
      </c>
    </row>
    <row r="38" spans="2:9" ht="12.75">
      <c r="B38" s="46">
        <v>40231</v>
      </c>
      <c r="D38" s="48">
        <v>101.9514348785872</v>
      </c>
      <c r="E38" s="48">
        <v>98.01775516914275</v>
      </c>
      <c r="F38" s="48">
        <v>92.05779044336934</v>
      </c>
      <c r="G38" s="48">
        <v>94.78791541141143</v>
      </c>
      <c r="H38" s="48">
        <v>98.99414565687324</v>
      </c>
      <c r="I38" s="48">
        <v>101.19944816712652</v>
      </c>
    </row>
    <row r="39" spans="2:9" ht="12.75">
      <c r="B39" s="46">
        <v>40232</v>
      </c>
      <c r="D39" s="48">
        <v>100.962472406181</v>
      </c>
      <c r="E39" s="48">
        <v>97.51576914500812</v>
      </c>
      <c r="F39" s="48">
        <v>90.48213930677977</v>
      </c>
      <c r="G39" s="48">
        <v>95.31014409725118</v>
      </c>
      <c r="H39" s="48">
        <v>99.62683954053865</v>
      </c>
      <c r="I39" s="48">
        <v>98.61450532124556</v>
      </c>
    </row>
    <row r="40" spans="2:9" ht="12.75">
      <c r="B40" s="46">
        <v>40233</v>
      </c>
      <c r="D40" s="48">
        <v>100.48565121412803</v>
      </c>
      <c r="E40" s="48">
        <v>97.55573528244628</v>
      </c>
      <c r="F40" s="48">
        <v>90.62727814964543</v>
      </c>
      <c r="G40" s="48">
        <v>94.50315927018455</v>
      </c>
      <c r="H40" s="48">
        <v>96.75420895408864</v>
      </c>
      <c r="I40" s="48">
        <v>98.4702404414663</v>
      </c>
    </row>
    <row r="41" spans="2:9" ht="12.75">
      <c r="B41" s="46">
        <v>40234</v>
      </c>
      <c r="D41" s="48">
        <v>99.42604856512142</v>
      </c>
      <c r="E41" s="48">
        <v>98.29770709639872</v>
      </c>
      <c r="F41" s="48">
        <v>88.95287958115183</v>
      </c>
      <c r="G41" s="48">
        <v>94.29043213479554</v>
      </c>
      <c r="H41" s="48">
        <v>95.64924400918848</v>
      </c>
      <c r="I41" s="48">
        <v>96.19944816712652</v>
      </c>
    </row>
    <row r="42" spans="2:9" ht="12.75">
      <c r="B42" s="46">
        <v>40235</v>
      </c>
      <c r="D42" s="48">
        <v>100.54746136865343</v>
      </c>
      <c r="E42" s="48">
        <v>98.3183987845759</v>
      </c>
      <c r="F42" s="48">
        <v>90.41255219033732</v>
      </c>
      <c r="G42" s="48">
        <v>93.06993655953957</v>
      </c>
      <c r="H42" s="48">
        <v>95.63931903549661</v>
      </c>
      <c r="I42" s="48">
        <v>96.1351990540008</v>
      </c>
    </row>
    <row r="43" spans="2:9" ht="12.75">
      <c r="B43" s="46">
        <v>40238</v>
      </c>
      <c r="D43" s="48">
        <v>101.36865342163355</v>
      </c>
      <c r="E43" s="48">
        <v>98.23128583252394</v>
      </c>
      <c r="F43" s="48">
        <v>91.87818940950359</v>
      </c>
      <c r="G43" s="48">
        <v>94.93165460215562</v>
      </c>
      <c r="H43" s="48">
        <v>98.63666109043923</v>
      </c>
      <c r="I43" s="48">
        <v>96.71304690579426</v>
      </c>
    </row>
    <row r="44" spans="2:9" ht="12.75">
      <c r="B44" s="46">
        <v>40239</v>
      </c>
      <c r="C44" s="47" t="s">
        <v>26</v>
      </c>
      <c r="D44" s="48">
        <v>101.28918322295806</v>
      </c>
      <c r="E44" s="48">
        <v>98.6789443648691</v>
      </c>
      <c r="F44" s="48">
        <v>92.66121015309164</v>
      </c>
      <c r="G44" s="48">
        <v>95.61216561815455</v>
      </c>
      <c r="H44" s="48">
        <v>99.94230529311834</v>
      </c>
      <c r="I44" s="48">
        <v>97.3949546708711</v>
      </c>
    </row>
    <row r="45" spans="2:9" ht="12.75">
      <c r="B45" s="46">
        <v>40240</v>
      </c>
      <c r="D45" s="48">
        <v>101.46578366445915</v>
      </c>
      <c r="E45" s="48">
        <v>99.83219891231639</v>
      </c>
      <c r="F45" s="48">
        <v>93.53138047584333</v>
      </c>
      <c r="G45" s="48">
        <v>97.20482331924963</v>
      </c>
      <c r="H45" s="48">
        <v>100.31954705017259</v>
      </c>
      <c r="I45" s="48">
        <v>96.84588096176586</v>
      </c>
    </row>
    <row r="46" spans="2:9" ht="12.75">
      <c r="B46" s="46">
        <v>40241</v>
      </c>
      <c r="D46" s="48">
        <v>101.280353200883</v>
      </c>
      <c r="E46" s="48">
        <v>99.70294672315467</v>
      </c>
      <c r="F46" s="48">
        <v>93.31632314931406</v>
      </c>
      <c r="G46" s="48">
        <v>97.60057819402168</v>
      </c>
      <c r="H46" s="48">
        <v>99.59660083564569</v>
      </c>
      <c r="I46" s="48">
        <v>94.97595585337012</v>
      </c>
    </row>
    <row r="47" spans="2:9" ht="12.75">
      <c r="B47" s="46">
        <v>40242</v>
      </c>
      <c r="D47" s="48">
        <v>102.1456953642384</v>
      </c>
      <c r="E47" s="48">
        <v>99.81500308013258</v>
      </c>
      <c r="F47" s="48">
        <v>95.34892968387567</v>
      </c>
      <c r="G47" s="48">
        <v>97.81762167432983</v>
      </c>
      <c r="H47" s="48">
        <v>100.08422314123561</v>
      </c>
      <c r="I47" s="48">
        <v>96.7985810011825</v>
      </c>
    </row>
    <row r="48" spans="2:9" ht="12.75">
      <c r="B48" s="46">
        <v>40245</v>
      </c>
      <c r="D48" s="48">
        <v>103.37306843267109</v>
      </c>
      <c r="E48" s="48">
        <v>99.84287544548543</v>
      </c>
      <c r="F48" s="48">
        <v>95.41023261978924</v>
      </c>
      <c r="G48" s="48">
        <v>98.96760877434443</v>
      </c>
      <c r="H48" s="48">
        <v>102.93078907714906</v>
      </c>
      <c r="I48" s="48">
        <v>98.23610563657864</v>
      </c>
    </row>
    <row r="49" spans="2:9" ht="12.75">
      <c r="B49" s="46">
        <v>40246</v>
      </c>
      <c r="D49" s="48">
        <v>103.46136865342163</v>
      </c>
      <c r="E49" s="48">
        <v>100.26341747323309</v>
      </c>
      <c r="F49" s="48">
        <v>95.45728676519319</v>
      </c>
      <c r="G49" s="48">
        <v>99.60598637800784</v>
      </c>
      <c r="H49" s="48">
        <v>103.70614286303955</v>
      </c>
      <c r="I49" s="48">
        <v>97.9992116673236</v>
      </c>
    </row>
    <row r="50" spans="2:9" ht="12.75">
      <c r="B50" s="46">
        <v>40247</v>
      </c>
      <c r="D50" s="48">
        <v>103.9646799116998</v>
      </c>
      <c r="E50" s="48">
        <v>100.38482760705824</v>
      </c>
      <c r="F50" s="48">
        <v>96.4079793226854</v>
      </c>
      <c r="G50" s="48">
        <v>99.53344235374213</v>
      </c>
      <c r="H50" s="48">
        <v>103.87505292932815</v>
      </c>
      <c r="I50" s="48">
        <v>99.22625147812376</v>
      </c>
    </row>
    <row r="51" spans="2:9" ht="12.75">
      <c r="B51" s="46">
        <v>40248</v>
      </c>
      <c r="D51" s="48">
        <v>103.9205298013245</v>
      </c>
      <c r="E51" s="48">
        <v>100.54979421690938</v>
      </c>
      <c r="F51" s="48">
        <v>95.95533169858837</v>
      </c>
      <c r="G51" s="48">
        <v>100.52914464758516</v>
      </c>
      <c r="H51" s="48">
        <v>105.98656789308114</v>
      </c>
      <c r="I51" s="48">
        <v>99.26369728025227</v>
      </c>
    </row>
    <row r="52" spans="2:9" ht="12.75">
      <c r="B52" s="46">
        <v>40249</v>
      </c>
      <c r="D52" s="48">
        <v>104.98896247240619</v>
      </c>
      <c r="E52" s="48">
        <v>100.96391142823668</v>
      </c>
      <c r="F52" s="48">
        <v>96.04214991053085</v>
      </c>
      <c r="G52" s="48">
        <v>100.56183605541011</v>
      </c>
      <c r="H52" s="48">
        <v>106.0360072480135</v>
      </c>
      <c r="I52" s="48">
        <v>100.05478912100907</v>
      </c>
    </row>
    <row r="53" spans="2:9" ht="12.75">
      <c r="B53" s="46">
        <v>40252</v>
      </c>
      <c r="D53" s="48">
        <v>104.78587196467993</v>
      </c>
      <c r="E53" s="48">
        <v>101.41449892100877</v>
      </c>
      <c r="F53" s="48">
        <v>95.12061766850023</v>
      </c>
      <c r="G53" s="48">
        <v>101.17316292926786</v>
      </c>
      <c r="H53" s="48">
        <v>107.6451052024022</v>
      </c>
      <c r="I53" s="48">
        <v>100.38431217973984</v>
      </c>
    </row>
    <row r="54" spans="2:9" ht="12.75">
      <c r="B54" s="46">
        <v>40253</v>
      </c>
      <c r="D54" s="48">
        <v>106.1280353200883</v>
      </c>
      <c r="E54" s="48">
        <v>101.84439472560365</v>
      </c>
      <c r="F54" s="48">
        <v>96.29299489694478</v>
      </c>
      <c r="G54" s="48">
        <v>100.50027909093853</v>
      </c>
      <c r="H54" s="48">
        <v>111.01588598709662</v>
      </c>
      <c r="I54" s="48">
        <v>101.73314938904217</v>
      </c>
    </row>
    <row r="55" spans="2:9" ht="12.75">
      <c r="B55" s="46">
        <v>40254</v>
      </c>
      <c r="D55" s="48">
        <v>107.55849889624723</v>
      </c>
      <c r="E55" s="48">
        <v>101.49301395696885</v>
      </c>
      <c r="F55" s="48">
        <v>97.13400490423486</v>
      </c>
      <c r="G55" s="48">
        <v>102.15294870122162</v>
      </c>
      <c r="H55" s="48">
        <v>110.29103825891843</v>
      </c>
      <c r="I55" s="48">
        <v>102.85731178557351</v>
      </c>
    </row>
    <row r="56" spans="2:9" ht="12.75">
      <c r="B56" s="46">
        <v>40255</v>
      </c>
      <c r="D56" s="48">
        <v>106.71081677704196</v>
      </c>
      <c r="E56" s="48">
        <v>101.90788702905151</v>
      </c>
      <c r="F56" s="48">
        <v>96.55179269666642</v>
      </c>
      <c r="G56" s="48">
        <v>102.90769594489207</v>
      </c>
      <c r="H56" s="48">
        <v>111.30816254880745</v>
      </c>
      <c r="I56" s="48">
        <v>101.83799763500197</v>
      </c>
    </row>
    <row r="57" spans="2:9" ht="12.75">
      <c r="B57" s="46">
        <v>40256</v>
      </c>
      <c r="D57" s="48">
        <v>104.98013245033113</v>
      </c>
      <c r="E57" s="48">
        <v>102.88049085597453</v>
      </c>
      <c r="F57" s="48">
        <v>96.0285638544635</v>
      </c>
      <c r="G57" s="48">
        <v>102.37072792214099</v>
      </c>
      <c r="H57" s="48">
        <v>109.20318693687948</v>
      </c>
      <c r="I57" s="48">
        <v>101.61608198659835</v>
      </c>
    </row>
    <row r="58" spans="2:9" ht="12.75">
      <c r="B58" s="46">
        <v>40259</v>
      </c>
      <c r="D58" s="48">
        <v>104.64459161147902</v>
      </c>
      <c r="E58" s="48">
        <v>102.38275654858862</v>
      </c>
      <c r="F58" s="48">
        <v>95.78997945523228</v>
      </c>
      <c r="G58" s="48">
        <v>102.05131839812591</v>
      </c>
      <c r="H58" s="48">
        <v>110.71795126281376</v>
      </c>
      <c r="I58" s="48">
        <v>100.94836420969648</v>
      </c>
    </row>
    <row r="59" spans="2:9" ht="12.75">
      <c r="B59" s="46">
        <v>40260</v>
      </c>
      <c r="D59" s="48">
        <v>104.83002207505518</v>
      </c>
      <c r="E59" s="48">
        <v>102.43056474136334</v>
      </c>
      <c r="F59" s="48">
        <v>96.4450924514547</v>
      </c>
      <c r="G59" s="48">
        <v>101.91734003282384</v>
      </c>
      <c r="H59" s="48">
        <v>111.83511372211095</v>
      </c>
      <c r="I59" s="48">
        <v>101.91210090658258</v>
      </c>
    </row>
    <row r="60" spans="2:9" ht="12.75">
      <c r="B60" s="46">
        <v>40261</v>
      </c>
      <c r="D60" s="48">
        <v>104.53863134657837</v>
      </c>
      <c r="E60" s="48">
        <v>102.51701631525442</v>
      </c>
      <c r="F60" s="48">
        <v>96.22705281993504</v>
      </c>
      <c r="G60" s="48">
        <v>102.71571669473927</v>
      </c>
      <c r="H60" s="48">
        <v>113.36003491364576</v>
      </c>
      <c r="I60" s="48">
        <v>101.88214426487978</v>
      </c>
    </row>
    <row r="61" spans="2:9" ht="12.75">
      <c r="B61" s="46">
        <v>40262</v>
      </c>
      <c r="D61" s="48">
        <v>105.68653421633556</v>
      </c>
      <c r="E61" s="48">
        <v>102.9469121198493</v>
      </c>
      <c r="F61" s="48">
        <v>97.69003910133209</v>
      </c>
      <c r="G61" s="48">
        <v>102.48950098147797</v>
      </c>
      <c r="H61" s="48">
        <v>116.16643717097436</v>
      </c>
      <c r="I61" s="48">
        <v>103.62081198265669</v>
      </c>
    </row>
    <row r="62" spans="2:9" ht="12.75">
      <c r="B62" s="46">
        <v>40263</v>
      </c>
      <c r="D62" s="48">
        <v>106.90507726269315</v>
      </c>
      <c r="E62" s="48">
        <v>103.05613399899471</v>
      </c>
      <c r="F62" s="48">
        <v>97.45311153820664</v>
      </c>
      <c r="G62" s="48">
        <v>104.05986574205328</v>
      </c>
      <c r="H62" s="48">
        <v>114.34701325540529</v>
      </c>
      <c r="I62" s="48">
        <v>103.67836026803312</v>
      </c>
    </row>
    <row r="63" spans="2:9" ht="12.75">
      <c r="B63" s="46">
        <v>40266</v>
      </c>
      <c r="D63" s="48">
        <v>106.34878587196468</v>
      </c>
      <c r="E63" s="48">
        <v>102.57625690195353</v>
      </c>
      <c r="F63" s="48">
        <v>97.6701570680628</v>
      </c>
      <c r="G63" s="48">
        <v>103.97373504116713</v>
      </c>
      <c r="H63" s="48">
        <v>113.16237025067979</v>
      </c>
      <c r="I63" s="48">
        <v>104.4560504532913</v>
      </c>
    </row>
    <row r="64" spans="2:9" ht="12.75">
      <c r="B64" s="46">
        <v>40267</v>
      </c>
      <c r="D64" s="48">
        <v>107.09050772626931</v>
      </c>
      <c r="E64" s="48">
        <v>103.24179229702304</v>
      </c>
      <c r="F64" s="48">
        <v>97.41135926834117</v>
      </c>
      <c r="G64" s="48">
        <v>103.85385837091334</v>
      </c>
      <c r="H64" s="48">
        <v>112.77631660109535</v>
      </c>
      <c r="I64" s="48">
        <v>103.91288923925896</v>
      </c>
    </row>
    <row r="65" spans="2:9" ht="12.75">
      <c r="B65" s="46">
        <v>40268</v>
      </c>
      <c r="D65" s="48">
        <v>105.67770419426049</v>
      </c>
      <c r="E65" s="48">
        <v>103.68094739587073</v>
      </c>
      <c r="F65" s="48">
        <v>97.12903439591754</v>
      </c>
      <c r="G65" s="48">
        <v>104.4446335570312</v>
      </c>
      <c r="H65" s="48">
        <v>112.44693733399438</v>
      </c>
      <c r="I65" s="48">
        <v>103.82341348048875</v>
      </c>
    </row>
    <row r="66" spans="2:9" ht="12.75">
      <c r="B66" s="46">
        <v>40269</v>
      </c>
      <c r="D66" s="48">
        <v>107.97350993377484</v>
      </c>
      <c r="E66" s="48">
        <v>103.64731159225849</v>
      </c>
      <c r="F66" s="48">
        <v>98.69772682086287</v>
      </c>
      <c r="G66" s="48">
        <v>104.09873737101243</v>
      </c>
      <c r="H66" s="48">
        <v>115.43653419918681</v>
      </c>
      <c r="I66" s="48">
        <v>104.78123768230193</v>
      </c>
    </row>
    <row r="67" spans="2:9" ht="12.75">
      <c r="B67" s="46">
        <v>40274</v>
      </c>
      <c r="C67" s="47" t="s">
        <v>27</v>
      </c>
      <c r="D67" s="48">
        <v>108.3796909492274</v>
      </c>
      <c r="E67" s="48">
        <v>102.96259623052242</v>
      </c>
      <c r="F67" s="48">
        <v>99.06189939691164</v>
      </c>
      <c r="G67" s="48">
        <v>105.82718826425057</v>
      </c>
      <c r="H67" s="48">
        <v>115.88872342112914</v>
      </c>
      <c r="I67" s="48">
        <v>106.75561687031927</v>
      </c>
    </row>
    <row r="68" spans="2:9" ht="12.75">
      <c r="B68" s="46">
        <v>40275</v>
      </c>
      <c r="D68" s="48">
        <v>109.14790286975717</v>
      </c>
      <c r="E68" s="48">
        <v>103.24179229702304</v>
      </c>
      <c r="F68" s="48">
        <v>98.56915633905493</v>
      </c>
      <c r="G68" s="48">
        <v>106.83446621037672</v>
      </c>
      <c r="H68" s="48">
        <v>117.44379056079349</v>
      </c>
      <c r="I68" s="48">
        <v>107.79385100512415</v>
      </c>
    </row>
    <row r="69" spans="2:9" ht="12.75">
      <c r="B69" s="46">
        <v>40276</v>
      </c>
      <c r="D69" s="48">
        <v>109.77483443708608</v>
      </c>
      <c r="E69" s="48">
        <v>103.9058159705819</v>
      </c>
      <c r="F69" s="48">
        <v>97.4985088475048</v>
      </c>
      <c r="G69" s="48">
        <v>106.21146558548769</v>
      </c>
      <c r="H69" s="48">
        <v>117.37134752851924</v>
      </c>
      <c r="I69" s="48">
        <v>107.25817895151752</v>
      </c>
    </row>
    <row r="70" spans="2:9" ht="12.75">
      <c r="B70" s="46">
        <v>40277</v>
      </c>
      <c r="D70" s="48">
        <v>107.70860927152317</v>
      </c>
      <c r="E70" s="48">
        <v>103.98725996696889</v>
      </c>
      <c r="F70" s="48">
        <v>99.19610312147921</v>
      </c>
      <c r="G70" s="48">
        <v>104.76259612451085</v>
      </c>
      <c r="H70" s="48">
        <v>113.53738584541064</v>
      </c>
      <c r="I70" s="48">
        <v>109.02010248324794</v>
      </c>
    </row>
    <row r="71" spans="2:9" ht="12.75">
      <c r="B71" s="46">
        <v>40280</v>
      </c>
      <c r="D71" s="48">
        <v>108.98896247240617</v>
      </c>
      <c r="E71" s="48">
        <v>104.11433905645904</v>
      </c>
      <c r="F71" s="48">
        <v>99.48406123666247</v>
      </c>
      <c r="G71" s="48">
        <v>106.09928966696455</v>
      </c>
      <c r="H71" s="48">
        <v>116.65897558502851</v>
      </c>
      <c r="I71" s="48">
        <v>109.83129680725266</v>
      </c>
    </row>
    <row r="72" spans="2:9" ht="12.75">
      <c r="B72" s="46">
        <v>40281</v>
      </c>
      <c r="D72" s="48">
        <v>110.15452538631348</v>
      </c>
      <c r="E72" s="48">
        <v>105.09402907796328</v>
      </c>
      <c r="F72" s="48">
        <v>99.02047849426734</v>
      </c>
      <c r="G72" s="48">
        <v>106.81536147917217</v>
      </c>
      <c r="H72" s="48">
        <v>116.70233937195323</v>
      </c>
      <c r="I72" s="48">
        <v>108.51044540796215</v>
      </c>
    </row>
    <row r="73" spans="2:9" ht="12.75">
      <c r="B73" s="46">
        <v>40282</v>
      </c>
      <c r="D73" s="48">
        <v>110.81677704194261</v>
      </c>
      <c r="E73" s="48">
        <v>105.29678872558097</v>
      </c>
      <c r="F73" s="48">
        <v>99.67625422493207</v>
      </c>
      <c r="G73" s="48">
        <v>107.24108552150766</v>
      </c>
      <c r="H73" s="48">
        <v>115.45392609233842</v>
      </c>
      <c r="I73" s="48">
        <v>110.18210484824597</v>
      </c>
    </row>
    <row r="74" spans="2:9" ht="12.75">
      <c r="B74" s="46">
        <v>40283</v>
      </c>
      <c r="D74" s="48">
        <v>114.22516556291389</v>
      </c>
      <c r="E74" s="48">
        <v>104.10715837928338</v>
      </c>
      <c r="F74" s="48">
        <v>99.82934588110544</v>
      </c>
      <c r="G74" s="48">
        <v>108.10150964163547</v>
      </c>
      <c r="H74" s="48">
        <v>116.22955814851935</v>
      </c>
      <c r="I74" s="48">
        <v>109.99369333858888</v>
      </c>
    </row>
    <row r="75" spans="2:9" ht="12.75">
      <c r="B75" s="46">
        <v>40284</v>
      </c>
      <c r="D75" s="48">
        <v>115.16114790286976</v>
      </c>
      <c r="E75" s="48">
        <v>104.80056613970574</v>
      </c>
      <c r="F75" s="48">
        <v>97.74173238783219</v>
      </c>
      <c r="G75" s="48">
        <v>108.05640874216805</v>
      </c>
      <c r="H75" s="48">
        <v>115.54580166656076</v>
      </c>
      <c r="I75" s="48">
        <v>107.72881355932202</v>
      </c>
    </row>
    <row r="76" spans="2:9" ht="12.75">
      <c r="B76" s="46">
        <v>40287</v>
      </c>
      <c r="D76" s="48">
        <v>114.38410596026492</v>
      </c>
      <c r="E76" s="48">
        <v>105.0368671083413</v>
      </c>
      <c r="F76" s="48">
        <v>97.42825899662006</v>
      </c>
      <c r="G76" s="48">
        <v>107.69415458989329</v>
      </c>
      <c r="H76" s="48">
        <v>114.09508588580621</v>
      </c>
      <c r="I76" s="48">
        <v>107.4324004729996</v>
      </c>
    </row>
    <row r="77" spans="2:9" ht="12.75">
      <c r="B77" s="46">
        <v>40288</v>
      </c>
      <c r="D77" s="48">
        <v>113.54525386313468</v>
      </c>
      <c r="E77" s="48">
        <v>105.11113042755265</v>
      </c>
      <c r="F77" s="48">
        <v>98.87699648750744</v>
      </c>
      <c r="G77" s="48">
        <v>105.18621104376086</v>
      </c>
      <c r="H77" s="48">
        <v>110.67653536792201</v>
      </c>
      <c r="I77" s="48">
        <v>108.45053212455656</v>
      </c>
    </row>
    <row r="78" spans="2:9" ht="12.75">
      <c r="B78" s="46">
        <v>40289</v>
      </c>
      <c r="D78" s="48">
        <v>113.42163355408388</v>
      </c>
      <c r="E78" s="48">
        <v>105.19966061852087</v>
      </c>
      <c r="F78" s="48">
        <v>97.67512757638013</v>
      </c>
      <c r="G78" s="48">
        <v>106.6012119119348</v>
      </c>
      <c r="H78" s="48">
        <v>110.36941772405511</v>
      </c>
      <c r="I78" s="48">
        <v>108.19156484036263</v>
      </c>
    </row>
    <row r="79" spans="2:9" ht="12.75">
      <c r="B79" s="46">
        <v>40290</v>
      </c>
      <c r="D79" s="48">
        <v>113.7306843267108</v>
      </c>
      <c r="E79" s="48">
        <v>105.86094429684165</v>
      </c>
      <c r="F79" s="48">
        <v>96.01663463450195</v>
      </c>
      <c r="G79" s="48">
        <v>105.99027743306968</v>
      </c>
      <c r="H79" s="48">
        <v>111.50401845488567</v>
      </c>
      <c r="I79" s="48">
        <v>106.46826960977532</v>
      </c>
    </row>
    <row r="80" spans="2:9" ht="12.75">
      <c r="B80" s="46">
        <v>40291</v>
      </c>
      <c r="D80" s="48">
        <v>112.71523178807948</v>
      </c>
      <c r="E80" s="48">
        <v>105.86803049142289</v>
      </c>
      <c r="F80" s="48">
        <v>96.69660017231095</v>
      </c>
      <c r="G80" s="48">
        <v>103.8852254456381</v>
      </c>
      <c r="H80" s="48">
        <v>110.97164101091886</v>
      </c>
      <c r="I80" s="48">
        <v>107.64800945999214</v>
      </c>
    </row>
    <row r="81" spans="2:9" ht="12.75">
      <c r="B81" s="46">
        <v>40294</v>
      </c>
      <c r="D81" s="48">
        <v>114.13686534216335</v>
      </c>
      <c r="E81" s="48">
        <v>103.8551732999747</v>
      </c>
      <c r="F81" s="48">
        <v>97.65524554311087</v>
      </c>
      <c r="G81" s="48">
        <v>104.99011164618528</v>
      </c>
      <c r="H81" s="48">
        <v>113.48595222006357</v>
      </c>
      <c r="I81" s="48">
        <v>108.71659440283798</v>
      </c>
    </row>
    <row r="82" spans="2:9" ht="12.75">
      <c r="B82" s="46">
        <v>40295</v>
      </c>
      <c r="D82" s="48">
        <v>116.07947019867548</v>
      </c>
      <c r="E82" s="48">
        <v>104.35857656302557</v>
      </c>
      <c r="F82" s="48">
        <v>94.06786400689245</v>
      </c>
      <c r="G82" s="48">
        <v>107.08650641909159</v>
      </c>
      <c r="H82" s="48">
        <v>115.72523962550385</v>
      </c>
      <c r="I82" s="48">
        <v>106.46353961371699</v>
      </c>
    </row>
    <row r="83" spans="2:9" ht="12.75">
      <c r="B83" s="46">
        <v>40296</v>
      </c>
      <c r="D83" s="48">
        <v>114.64900662251655</v>
      </c>
      <c r="E83" s="48">
        <v>105.51173662787843</v>
      </c>
      <c r="F83" s="48">
        <v>92.4030750878123</v>
      </c>
      <c r="G83" s="48">
        <v>105.84764185324231</v>
      </c>
      <c r="H83" s="48">
        <v>115.44344457806572</v>
      </c>
      <c r="I83" s="48">
        <v>103.69767441860465</v>
      </c>
    </row>
    <row r="84" spans="2:9" ht="12.75">
      <c r="B84" s="46">
        <v>40297</v>
      </c>
      <c r="D84" s="48">
        <v>112.17660044150111</v>
      </c>
      <c r="E84" s="48">
        <v>104.01220337189486</v>
      </c>
      <c r="F84" s="48">
        <v>93.71462654914176</v>
      </c>
      <c r="G84" s="48">
        <v>103.995463913885</v>
      </c>
      <c r="H84" s="48">
        <v>112.80131454885196</v>
      </c>
      <c r="I84" s="48">
        <v>104.21363815530154</v>
      </c>
    </row>
    <row r="85" spans="2:9" ht="12.75">
      <c r="B85" s="46">
        <v>40298</v>
      </c>
      <c r="D85" s="48">
        <v>112.7505518763797</v>
      </c>
      <c r="E85" s="48">
        <v>105.36538308912733</v>
      </c>
      <c r="F85" s="48">
        <v>93.3415070581218</v>
      </c>
      <c r="G85" s="48">
        <v>105.53894961746396</v>
      </c>
      <c r="H85" s="48">
        <v>114.67351706283853</v>
      </c>
      <c r="I85" s="48">
        <v>104.46669294442255</v>
      </c>
    </row>
    <row r="86" spans="2:9" ht="12.75">
      <c r="B86" s="46">
        <v>40301</v>
      </c>
      <c r="C86" s="47" t="s">
        <v>28</v>
      </c>
      <c r="D86" s="48">
        <v>112.6710816777042</v>
      </c>
      <c r="E86" s="48">
        <v>103.23895781919057</v>
      </c>
      <c r="F86" s="48">
        <v>93.32957783816023</v>
      </c>
      <c r="G86" s="48">
        <v>106.18004946138882</v>
      </c>
      <c r="H86" s="48">
        <v>114.85494929219631</v>
      </c>
      <c r="I86" s="48">
        <v>105.10760741032716</v>
      </c>
    </row>
    <row r="87" spans="2:9" ht="12.75">
      <c r="B87" s="46">
        <v>40302</v>
      </c>
      <c r="D87" s="48">
        <v>113.25386313465783</v>
      </c>
      <c r="E87" s="48">
        <v>102.68481740293805</v>
      </c>
      <c r="F87" s="48">
        <v>89.73821989528795</v>
      </c>
      <c r="G87" s="48">
        <v>103.05440262276812</v>
      </c>
      <c r="H87" s="48">
        <v>113.86106057155789</v>
      </c>
      <c r="I87" s="48">
        <v>100.86283011430824</v>
      </c>
    </row>
    <row r="88" spans="2:9" ht="12.75">
      <c r="B88" s="46">
        <v>40303</v>
      </c>
      <c r="D88" s="48">
        <v>110.9139072847682</v>
      </c>
      <c r="E88" s="48">
        <v>99.39871276913368</v>
      </c>
      <c r="F88" s="48">
        <v>88.78321956392074</v>
      </c>
      <c r="G88" s="48">
        <v>101.25728260581668</v>
      </c>
      <c r="H88" s="48">
        <v>109.86124979535539</v>
      </c>
      <c r="I88" s="48">
        <v>97.6791486007095</v>
      </c>
    </row>
    <row r="89" spans="2:9" ht="12.75">
      <c r="B89" s="46">
        <v>40304</v>
      </c>
      <c r="D89" s="48">
        <v>105.50110375275938</v>
      </c>
      <c r="E89" s="48">
        <v>98.07699575584186</v>
      </c>
      <c r="F89" s="48">
        <v>86.53356749950294</v>
      </c>
      <c r="G89" s="48">
        <v>100.47793710104467</v>
      </c>
      <c r="H89" s="48">
        <v>107.63295406638693</v>
      </c>
      <c r="I89" s="48">
        <v>94.26369728025226</v>
      </c>
    </row>
    <row r="90" spans="2:9" ht="12.75">
      <c r="B90" s="46">
        <v>40305</v>
      </c>
      <c r="D90" s="48">
        <v>104.21192052980133</v>
      </c>
      <c r="E90" s="48">
        <v>101.90080083447029</v>
      </c>
      <c r="F90" s="48">
        <v>82.84776989860163</v>
      </c>
      <c r="G90" s="48">
        <v>97.91133050351145</v>
      </c>
      <c r="H90" s="48">
        <v>106.15241698617506</v>
      </c>
      <c r="I90" s="48">
        <v>91.12219156484036</v>
      </c>
    </row>
    <row r="91" spans="2:9" ht="12.75">
      <c r="B91" s="46">
        <v>40308</v>
      </c>
      <c r="D91" s="48">
        <v>101.24503311258277</v>
      </c>
      <c r="E91" s="48">
        <v>101.5523490262624</v>
      </c>
      <c r="F91" s="48">
        <v>91.42057127708925</v>
      </c>
      <c r="G91" s="48">
        <v>102.49933538098122</v>
      </c>
      <c r="H91" s="48">
        <v>99.35946816982093</v>
      </c>
      <c r="I91" s="48">
        <v>99.41426882144265</v>
      </c>
    </row>
    <row r="92" spans="2:9" ht="12.75">
      <c r="B92" s="46">
        <v>40309</v>
      </c>
      <c r="D92" s="48">
        <v>108.85651214128036</v>
      </c>
      <c r="E92" s="48">
        <v>102.95683279226301</v>
      </c>
      <c r="F92" s="48">
        <v>90.47915700178937</v>
      </c>
      <c r="G92" s="48">
        <v>101.6624794850993</v>
      </c>
      <c r="H92" s="48">
        <v>110.55214854810156</v>
      </c>
      <c r="I92" s="48">
        <v>98.01261332282223</v>
      </c>
    </row>
    <row r="93" spans="2:9" ht="12.75">
      <c r="B93" s="46">
        <v>40310</v>
      </c>
      <c r="D93" s="48">
        <v>106.58719646799115</v>
      </c>
      <c r="E93" s="48">
        <v>101.88010914629308</v>
      </c>
      <c r="F93" s="48">
        <v>91.600172310955</v>
      </c>
      <c r="G93" s="48">
        <v>102.75010030597001</v>
      </c>
      <c r="H93" s="48">
        <v>107.84958748748363</v>
      </c>
      <c r="I93" s="48">
        <v>100.72093023255815</v>
      </c>
    </row>
    <row r="94" spans="2:9" ht="12.75">
      <c r="B94" s="46">
        <v>40311</v>
      </c>
      <c r="D94" s="48">
        <v>109.09492273730686</v>
      </c>
      <c r="E94" s="48">
        <v>100.34202699178758</v>
      </c>
      <c r="F94" s="48">
        <v>91.59155676320498</v>
      </c>
      <c r="G94" s="48">
        <v>102.75010030597001</v>
      </c>
      <c r="H94" s="48">
        <v>107.84958748748363</v>
      </c>
      <c r="I94" s="48">
        <v>100.72093023255815</v>
      </c>
    </row>
    <row r="95" spans="2:9" ht="12.75">
      <c r="B95" s="46">
        <v>40312</v>
      </c>
      <c r="D95" s="48">
        <v>108.20309050772627</v>
      </c>
      <c r="E95" s="48">
        <v>100.39559862282171</v>
      </c>
      <c r="F95" s="48">
        <v>87.2794751143217</v>
      </c>
      <c r="G95" s="48">
        <v>102.79471071169661</v>
      </c>
      <c r="H95" s="48">
        <v>109.10198930792787</v>
      </c>
      <c r="I95" s="48">
        <v>97.74931020890816</v>
      </c>
    </row>
    <row r="96" spans="2:9" ht="12.75">
      <c r="B96" s="46">
        <v>40315</v>
      </c>
      <c r="D96" s="48">
        <v>105.49227373068433</v>
      </c>
      <c r="E96" s="48">
        <v>99.31018257816547</v>
      </c>
      <c r="F96" s="48">
        <v>87.32652925972563</v>
      </c>
      <c r="G96" s="48">
        <v>100.7362556296419</v>
      </c>
      <c r="H96" s="48">
        <v>109.97265066828929</v>
      </c>
      <c r="I96" s="48">
        <v>96.76271186440678</v>
      </c>
    </row>
    <row r="97" spans="2:9" ht="12.75">
      <c r="B97" s="46">
        <v>40316</v>
      </c>
      <c r="D97" s="48">
        <v>105.35099337748343</v>
      </c>
      <c r="E97" s="48">
        <v>98.6811174645407</v>
      </c>
      <c r="F97" s="48">
        <v>89.40983497912386</v>
      </c>
      <c r="G97" s="48">
        <v>101.2442109476241</v>
      </c>
      <c r="H97" s="48">
        <v>107.5693693050246</v>
      </c>
      <c r="I97" s="48">
        <v>98.61332282223098</v>
      </c>
    </row>
    <row r="98" spans="2:9" ht="12.75">
      <c r="B98" s="46">
        <v>40317</v>
      </c>
      <c r="D98" s="48">
        <v>107.3289183222958</v>
      </c>
      <c r="E98" s="48">
        <v>95.12517054108292</v>
      </c>
      <c r="F98" s="48">
        <v>86.80098084697462</v>
      </c>
      <c r="G98" s="48">
        <v>101.93109838225357</v>
      </c>
      <c r="H98" s="48">
        <v>107.13429370594343</v>
      </c>
      <c r="I98" s="48">
        <v>96.4324004729996</v>
      </c>
    </row>
    <row r="99" spans="2:9" ht="12.75">
      <c r="B99" s="46">
        <v>40318</v>
      </c>
      <c r="D99" s="48">
        <v>105.10375275938189</v>
      </c>
      <c r="E99" s="48">
        <v>96.30979330987645</v>
      </c>
      <c r="F99" s="48">
        <v>85.14745841341373</v>
      </c>
      <c r="G99" s="48">
        <v>99.18207716251334</v>
      </c>
      <c r="H99" s="48">
        <v>108.11130069562932</v>
      </c>
      <c r="I99" s="48">
        <v>93.99605833661805</v>
      </c>
    </row>
    <row r="100" spans="2:9" ht="12.75">
      <c r="B100" s="46">
        <v>40319</v>
      </c>
      <c r="D100" s="48">
        <v>100.87417218543047</v>
      </c>
      <c r="E100" s="48">
        <v>95.11156504748696</v>
      </c>
      <c r="F100" s="48">
        <v>85.2998873351448</v>
      </c>
      <c r="G100" s="48">
        <v>96.38913222828364</v>
      </c>
      <c r="H100" s="48">
        <v>104.7933912661159</v>
      </c>
      <c r="I100" s="48">
        <v>94.51359873866771</v>
      </c>
    </row>
    <row r="101" spans="2:9" ht="12.75">
      <c r="B101" s="46">
        <v>40322</v>
      </c>
      <c r="D101" s="48">
        <v>100.34437086092716</v>
      </c>
      <c r="E101" s="48">
        <v>94.89595576702861</v>
      </c>
      <c r="F101" s="48">
        <v>84.77268208628801</v>
      </c>
      <c r="G101" s="48">
        <v>96.38913222828364</v>
      </c>
      <c r="H101" s="48">
        <v>104.7933912661159</v>
      </c>
      <c r="I101" s="48">
        <v>94.51359873866771</v>
      </c>
    </row>
    <row r="102" spans="2:9" ht="12.75">
      <c r="B102" s="46">
        <v>40323</v>
      </c>
      <c r="D102" s="48">
        <v>102.1280353200883</v>
      </c>
      <c r="E102" s="48">
        <v>94.24119138772257</v>
      </c>
      <c r="F102" s="48">
        <v>82.46073298429319</v>
      </c>
      <c r="G102" s="48">
        <v>97.07018278739746</v>
      </c>
      <c r="H102" s="48">
        <v>101.8679357028667</v>
      </c>
      <c r="I102" s="48">
        <v>90.39692550256207</v>
      </c>
    </row>
    <row r="103" spans="2:9" ht="12.75">
      <c r="B103" s="46">
        <v>40324</v>
      </c>
      <c r="D103" s="48">
        <v>96.86534216335541</v>
      </c>
      <c r="E103" s="48">
        <v>96.92959912924842</v>
      </c>
      <c r="F103" s="48">
        <v>83.84717343760354</v>
      </c>
      <c r="G103" s="48">
        <v>97.9040957208345</v>
      </c>
      <c r="H103" s="48">
        <v>100.55426804014698</v>
      </c>
      <c r="I103" s="48">
        <v>92.20654316121404</v>
      </c>
    </row>
    <row r="104" spans="2:9" ht="12.75">
      <c r="B104" s="46">
        <v>40325</v>
      </c>
      <c r="D104" s="48">
        <v>100.22075055187638</v>
      </c>
      <c r="E104" s="48">
        <v>95.77351010396865</v>
      </c>
      <c r="F104" s="48">
        <v>86.79700444032076</v>
      </c>
      <c r="G104" s="48">
        <v>95.91450595998946</v>
      </c>
      <c r="H104" s="48">
        <v>95.90840640633861</v>
      </c>
      <c r="I104" s="48">
        <v>95.48048876625937</v>
      </c>
    </row>
    <row r="105" spans="2:9" ht="12.75">
      <c r="B105" s="46">
        <v>40326</v>
      </c>
      <c r="D105" s="48">
        <v>101.13024282560706</v>
      </c>
      <c r="E105" s="48">
        <v>94.70954160824493</v>
      </c>
      <c r="F105" s="48">
        <v>86.62137981310887</v>
      </c>
      <c r="G105" s="48">
        <v>99.44841526377283</v>
      </c>
      <c r="H105" s="48">
        <v>96.81839663441359</v>
      </c>
      <c r="I105" s="48">
        <v>95.79306267244777</v>
      </c>
    </row>
    <row r="106" spans="2:9" ht="12.75">
      <c r="B106" s="46">
        <v>40329</v>
      </c>
      <c r="D106" s="48">
        <v>103.29359823399558</v>
      </c>
      <c r="E106" s="48">
        <v>96.84031307752488</v>
      </c>
      <c r="F106" s="48">
        <v>86.4954602690702</v>
      </c>
      <c r="G106" s="48">
        <v>100.44377421199728</v>
      </c>
      <c r="H106" s="48">
        <v>101.93383938331596</v>
      </c>
      <c r="I106" s="48">
        <v>95.49191959006701</v>
      </c>
    </row>
    <row r="107" spans="2:9" ht="12.75">
      <c r="B107" s="46">
        <v>40330</v>
      </c>
      <c r="D107" s="48">
        <v>103.91169977924943</v>
      </c>
      <c r="E107" s="48">
        <v>96.89454608671993</v>
      </c>
      <c r="F107" s="48">
        <v>86.37351713168533</v>
      </c>
      <c r="G107" s="48">
        <v>101.55469348555644</v>
      </c>
      <c r="H107" s="48">
        <v>101.7470736400583</v>
      </c>
      <c r="I107" s="48">
        <v>93.80961765865194</v>
      </c>
    </row>
    <row r="108" spans="2:9" ht="12.75">
      <c r="B108" s="46">
        <v>40331</v>
      </c>
      <c r="D108" s="48">
        <v>101.91611479028697</v>
      </c>
      <c r="E108" s="48">
        <v>93.83982932664145</v>
      </c>
      <c r="F108" s="48">
        <v>86.22108820995426</v>
      </c>
      <c r="G108" s="48">
        <v>101.85124600124978</v>
      </c>
      <c r="H108" s="48">
        <v>102.51208504682128</v>
      </c>
      <c r="I108" s="48">
        <v>93.21245565628696</v>
      </c>
    </row>
    <row r="109" spans="2:9" ht="12.75">
      <c r="B109" s="46">
        <v>40332</v>
      </c>
      <c r="C109" s="47" t="s">
        <v>29</v>
      </c>
      <c r="D109" s="48">
        <v>102.33995584988962</v>
      </c>
      <c r="E109" s="48">
        <v>92.7487443263202</v>
      </c>
      <c r="F109" s="48">
        <v>87.2874279276294</v>
      </c>
      <c r="G109" s="48">
        <v>100.38332085844253</v>
      </c>
      <c r="H109" s="48">
        <v>100.92450666155885</v>
      </c>
      <c r="I109" s="48">
        <v>89.37169885691762</v>
      </c>
    </row>
    <row r="110" spans="2:9" ht="12.75">
      <c r="B110" s="46">
        <v>40333</v>
      </c>
      <c r="D110" s="48">
        <v>104.45916114790288</v>
      </c>
      <c r="E110" s="48">
        <v>93.91550988476904</v>
      </c>
      <c r="F110" s="48">
        <v>84.61760222678772</v>
      </c>
      <c r="G110" s="48">
        <v>100.78032649225364</v>
      </c>
      <c r="H110" s="48">
        <v>103.2025200157501</v>
      </c>
      <c r="I110" s="48">
        <v>88.1044540796216</v>
      </c>
    </row>
    <row r="111" spans="2:9" ht="12.75">
      <c r="B111" s="46">
        <v>40336</v>
      </c>
      <c r="D111" s="48">
        <v>100.24724061810156</v>
      </c>
      <c r="E111" s="48">
        <v>93.53068227771081</v>
      </c>
      <c r="F111" s="48">
        <v>83.83491285042084</v>
      </c>
      <c r="G111" s="48">
        <v>99.2053265658277</v>
      </c>
      <c r="H111" s="48">
        <v>102.14277399304417</v>
      </c>
      <c r="I111" s="48">
        <v>87.38037051635791</v>
      </c>
    </row>
    <row r="112" spans="2:9" ht="12.75">
      <c r="B112" s="46">
        <v>40337</v>
      </c>
      <c r="D112" s="48">
        <v>98.40176600441501</v>
      </c>
      <c r="E112" s="48">
        <v>96.11270261792374</v>
      </c>
      <c r="F112" s="48">
        <v>83.2010073563523</v>
      </c>
      <c r="G112" s="48">
        <v>98.16440074908203</v>
      </c>
      <c r="H112" s="48">
        <v>98.7346122326692</v>
      </c>
      <c r="I112" s="48">
        <v>89.46511627906976</v>
      </c>
    </row>
    <row r="113" spans="2:9" ht="12.75">
      <c r="B113" s="46">
        <v>40338</v>
      </c>
      <c r="D113" s="48">
        <v>97.40397350993378</v>
      </c>
      <c r="E113" s="48">
        <v>96.47683853680475</v>
      </c>
      <c r="F113" s="48">
        <v>84.71999469812445</v>
      </c>
      <c r="G113" s="48">
        <v>98.03768169114394</v>
      </c>
      <c r="H113" s="48">
        <v>98.28738549757279</v>
      </c>
      <c r="I113" s="48">
        <v>92.18407567993694</v>
      </c>
    </row>
    <row r="114" spans="2:9" ht="12.75">
      <c r="B114" s="46">
        <v>40339</v>
      </c>
      <c r="D114" s="48">
        <v>97.77483443708608</v>
      </c>
      <c r="E114" s="48">
        <v>96.28617266127235</v>
      </c>
      <c r="F114" s="48">
        <v>86.44509245145468</v>
      </c>
      <c r="G114" s="48">
        <v>98.57072576396853</v>
      </c>
      <c r="H114" s="48">
        <v>97.97150233955746</v>
      </c>
      <c r="I114" s="48">
        <v>93.14584154513204</v>
      </c>
    </row>
    <row r="115" spans="2:9" ht="12.75">
      <c r="B115" s="46">
        <v>40340</v>
      </c>
      <c r="D115" s="48">
        <v>100.01766004415012</v>
      </c>
      <c r="E115" s="48">
        <v>98.30696639065152</v>
      </c>
      <c r="F115" s="48">
        <v>87.4249453244085</v>
      </c>
      <c r="G115" s="48">
        <v>99.73363737405346</v>
      </c>
      <c r="H115" s="48">
        <v>97.00071005302439</v>
      </c>
      <c r="I115" s="48">
        <v>94.82735514387072</v>
      </c>
    </row>
    <row r="116" spans="2:9" ht="12.75">
      <c r="B116" s="46">
        <v>40343</v>
      </c>
      <c r="D116" s="48">
        <v>101.14790286975716</v>
      </c>
      <c r="E116" s="48">
        <v>98.35127872743283</v>
      </c>
      <c r="F116" s="48">
        <v>88.92106832792099</v>
      </c>
      <c r="G116" s="48">
        <v>99.65751274547985</v>
      </c>
      <c r="H116" s="48">
        <v>97.87420049467181</v>
      </c>
      <c r="I116" s="48">
        <v>95.69176192353173</v>
      </c>
    </row>
    <row r="117" spans="2:9" ht="12.75">
      <c r="B117" s="46">
        <v>40344</v>
      </c>
      <c r="D117" s="48">
        <v>101.83664459161147</v>
      </c>
      <c r="E117" s="48">
        <v>98.58474521823591</v>
      </c>
      <c r="F117" s="48">
        <v>90.00927828219233</v>
      </c>
      <c r="G117" s="48">
        <v>100.50057338718301</v>
      </c>
      <c r="H117" s="48">
        <v>98.68132347205261</v>
      </c>
      <c r="I117" s="48">
        <v>95.02364998029168</v>
      </c>
    </row>
    <row r="118" spans="2:9" ht="12.75">
      <c r="B118" s="46">
        <v>40345</v>
      </c>
      <c r="D118" s="48">
        <v>102.24282560706403</v>
      </c>
      <c r="E118" s="48">
        <v>98.74035805123981</v>
      </c>
      <c r="F118" s="48">
        <v>90.08980051693285</v>
      </c>
      <c r="G118" s="48">
        <v>100.72208036053252</v>
      </c>
      <c r="H118" s="48">
        <v>99.58672224033556</v>
      </c>
      <c r="I118" s="48">
        <v>94.5959795033504</v>
      </c>
    </row>
    <row r="119" spans="2:9" ht="12.75">
      <c r="B119" s="46">
        <v>40346</v>
      </c>
      <c r="D119" s="48">
        <v>102.54304635761588</v>
      </c>
      <c r="E119" s="48">
        <v>98.66259887603506</v>
      </c>
      <c r="F119" s="48">
        <v>90.40095433759691</v>
      </c>
      <c r="G119" s="48">
        <v>100.7801793441314</v>
      </c>
      <c r="H119" s="48">
        <v>99.51052255914054</v>
      </c>
      <c r="I119" s="48">
        <v>95.70595191170673</v>
      </c>
    </row>
    <row r="120" spans="2:9" ht="12.75">
      <c r="B120" s="46">
        <v>40347</v>
      </c>
      <c r="D120" s="48">
        <v>102.26048565121413</v>
      </c>
      <c r="E120" s="48">
        <v>97.25584752776845</v>
      </c>
      <c r="F120" s="48">
        <v>90.69587116442442</v>
      </c>
      <c r="G120" s="48">
        <v>99.91065656511158</v>
      </c>
      <c r="H120" s="48">
        <v>99.40835098417246</v>
      </c>
      <c r="I120" s="48">
        <v>96.49901458415451</v>
      </c>
    </row>
    <row r="121" spans="2:9" ht="12.75">
      <c r="B121" s="46">
        <v>40350</v>
      </c>
      <c r="D121" s="48">
        <v>102.8609271523179</v>
      </c>
      <c r="E121" s="48">
        <v>97.30233296422134</v>
      </c>
      <c r="F121" s="48">
        <v>91.73139373053218</v>
      </c>
      <c r="G121" s="48">
        <v>99.96681809843425</v>
      </c>
      <c r="H121" s="48">
        <v>99.30998243650684</v>
      </c>
      <c r="I121" s="48">
        <v>96.48955459203783</v>
      </c>
    </row>
    <row r="122" spans="2:9" ht="12.75">
      <c r="B122" s="46">
        <v>40351</v>
      </c>
      <c r="D122" s="48">
        <v>104.67108167770421</v>
      </c>
      <c r="E122" s="48">
        <v>95.92628845914007</v>
      </c>
      <c r="F122" s="48">
        <v>90.99244482735767</v>
      </c>
      <c r="G122" s="48">
        <v>101.07278338521122</v>
      </c>
      <c r="H122" s="48">
        <v>99.11523961159033</v>
      </c>
      <c r="I122" s="48">
        <v>95.64603862830114</v>
      </c>
    </row>
    <row r="123" spans="2:9" ht="12.75">
      <c r="B123" s="46">
        <v>40352</v>
      </c>
      <c r="D123" s="48">
        <v>103.52317880794703</v>
      </c>
      <c r="E123" s="48">
        <v>95.84134860675967</v>
      </c>
      <c r="F123" s="48">
        <v>89.62820597786467</v>
      </c>
      <c r="G123" s="48">
        <v>100.53807163366788</v>
      </c>
      <c r="H123" s="48">
        <v>101.70751288043607</v>
      </c>
      <c r="I123" s="48">
        <v>93.61805281828933</v>
      </c>
    </row>
    <row r="124" spans="2:9" ht="12.75">
      <c r="B124" s="46">
        <v>40353</v>
      </c>
      <c r="D124" s="48">
        <v>101.54525386313466</v>
      </c>
      <c r="E124" s="48">
        <v>95.79136731431336</v>
      </c>
      <c r="F124" s="48">
        <v>87.6572337464378</v>
      </c>
      <c r="G124" s="48">
        <v>98.95191297463853</v>
      </c>
      <c r="H124" s="48">
        <v>101.03006385839382</v>
      </c>
      <c r="I124" s="48">
        <v>92.7098935750887</v>
      </c>
    </row>
    <row r="125" spans="2:9" ht="12.75">
      <c r="B125" s="46">
        <v>40354</v>
      </c>
      <c r="D125" s="48">
        <v>100.476821192053</v>
      </c>
      <c r="E125" s="48">
        <v>93.25715516687517</v>
      </c>
      <c r="F125" s="48">
        <v>87.12472662204254</v>
      </c>
      <c r="G125" s="48">
        <v>98.68304883061387</v>
      </c>
      <c r="H125" s="48">
        <v>99.61765662095459</v>
      </c>
      <c r="I125" s="48">
        <v>94.1864406779661</v>
      </c>
    </row>
    <row r="126" spans="2:9" ht="12.75">
      <c r="B126" s="46">
        <v>40357</v>
      </c>
      <c r="D126" s="48">
        <v>99.83222958057394</v>
      </c>
      <c r="E126" s="48">
        <v>92.34747674783353</v>
      </c>
      <c r="F126" s="48">
        <v>88.43097620783352</v>
      </c>
      <c r="G126" s="48">
        <v>99.02293646830772</v>
      </c>
      <c r="H126" s="48">
        <v>98.92490273293889</v>
      </c>
      <c r="I126" s="48">
        <v>91.19590067008278</v>
      </c>
    </row>
    <row r="127" spans="2:9" ht="12.75">
      <c r="B127" s="46">
        <v>40358</v>
      </c>
      <c r="D127" s="48">
        <v>100.15011037527594</v>
      </c>
      <c r="E127" s="48">
        <v>91.95546846359966</v>
      </c>
      <c r="F127" s="48">
        <v>84.70872821260521</v>
      </c>
      <c r="G127" s="48">
        <v>99.01332279098787</v>
      </c>
      <c r="H127" s="48">
        <v>96.67012494799823</v>
      </c>
      <c r="I127" s="48">
        <v>89.82262514781239</v>
      </c>
    </row>
    <row r="128" spans="2:9" ht="12.75">
      <c r="B128" s="46">
        <v>40359</v>
      </c>
      <c r="D128" s="48">
        <v>98.33995584988962</v>
      </c>
      <c r="E128" s="48">
        <v>91.52037611631185</v>
      </c>
      <c r="F128" s="48">
        <v>85.27138975412552</v>
      </c>
      <c r="G128" s="48">
        <v>96.91229285223092</v>
      </c>
      <c r="H128" s="48">
        <v>96.8467338256553</v>
      </c>
      <c r="I128" s="48">
        <v>87.79936933385888</v>
      </c>
    </row>
    <row r="129" spans="2:9" ht="12.75">
      <c r="B129" s="46">
        <v>40360</v>
      </c>
      <c r="D129" s="48">
        <v>97.47461368653423</v>
      </c>
      <c r="E129" s="48">
        <v>92.0602496608075</v>
      </c>
      <c r="F129" s="48">
        <v>83.45980515607397</v>
      </c>
      <c r="G129" s="48">
        <v>96.60879985010511</v>
      </c>
      <c r="H129" s="48">
        <v>95.75266780046351</v>
      </c>
      <c r="I129" s="48">
        <v>88.04690579424516</v>
      </c>
    </row>
    <row r="130" spans="2:9" ht="12.75">
      <c r="B130" s="46">
        <v>40361</v>
      </c>
      <c r="D130" s="48">
        <v>97.1390728476821</v>
      </c>
      <c r="E130" s="48">
        <v>94.65530859904989</v>
      </c>
      <c r="F130" s="48">
        <v>83.58274239512228</v>
      </c>
      <c r="G130" s="48">
        <v>96.54591855253337</v>
      </c>
      <c r="H130" s="48">
        <v>97.6284878282256</v>
      </c>
      <c r="I130" s="48">
        <v>87.64800945999211</v>
      </c>
    </row>
    <row r="131" spans="2:9" ht="12.75">
      <c r="B131" s="46">
        <v>40364</v>
      </c>
      <c r="C131" s="47" t="s">
        <v>30</v>
      </c>
      <c r="D131" s="48">
        <v>98.80794701986756</v>
      </c>
      <c r="E131" s="48">
        <v>95.79580799625094</v>
      </c>
      <c r="F131" s="48">
        <v>83.1012658227848</v>
      </c>
      <c r="G131" s="48">
        <v>97.62152227675423</v>
      </c>
      <c r="H131" s="48">
        <v>96.63371791833416</v>
      </c>
      <c r="I131" s="48">
        <v>88.63657863618447</v>
      </c>
    </row>
    <row r="132" spans="2:9" ht="12.75">
      <c r="B132" s="46">
        <v>40365</v>
      </c>
      <c r="D132" s="48">
        <v>98.67549668874173</v>
      </c>
      <c r="E132" s="48">
        <v>96.35363323368571</v>
      </c>
      <c r="F132" s="48">
        <v>85.44933395188548</v>
      </c>
      <c r="G132" s="48">
        <v>97.32786367413165</v>
      </c>
      <c r="H132" s="48">
        <v>98.00818763951197</v>
      </c>
      <c r="I132" s="48">
        <v>90.39258967284195</v>
      </c>
    </row>
    <row r="133" spans="2:9" ht="12.75">
      <c r="B133" s="46">
        <v>40366</v>
      </c>
      <c r="D133" s="48">
        <v>100.73289183222957</v>
      </c>
      <c r="E133" s="48">
        <v>96.52596948590131</v>
      </c>
      <c r="F133" s="48">
        <v>87.29504937371594</v>
      </c>
      <c r="G133" s="48">
        <v>98.85724768266232</v>
      </c>
      <c r="H133" s="48">
        <v>97.78877151551102</v>
      </c>
      <c r="I133" s="48">
        <v>91.90185258178953</v>
      </c>
    </row>
    <row r="134" spans="2:9" ht="12.75">
      <c r="B134" s="46">
        <v>40367</v>
      </c>
      <c r="D134" s="48">
        <v>101.35099337748343</v>
      </c>
      <c r="E134" s="48">
        <v>97.91250155896282</v>
      </c>
      <c r="F134" s="48">
        <v>88.35641858307376</v>
      </c>
      <c r="G134" s="48">
        <v>98.77070006209651</v>
      </c>
      <c r="H134" s="48">
        <v>99.7677370642577</v>
      </c>
      <c r="I134" s="48">
        <v>91.97713835238471</v>
      </c>
    </row>
    <row r="135" spans="2:9" ht="12.75">
      <c r="B135" s="46">
        <v>40368</v>
      </c>
      <c r="D135" s="48">
        <v>101.43046357615894</v>
      </c>
      <c r="E135" s="48">
        <v>97.9474601188969</v>
      </c>
      <c r="F135" s="48">
        <v>88.84617933594008</v>
      </c>
      <c r="G135" s="48">
        <v>99.01592240781417</v>
      </c>
      <c r="H135" s="48">
        <v>100.46086197932729</v>
      </c>
      <c r="I135" s="48">
        <v>91.93929838391801</v>
      </c>
    </row>
    <row r="136" spans="2:9" ht="12.75">
      <c r="B136" s="46">
        <v>40371</v>
      </c>
      <c r="D136" s="48">
        <v>103.51434878587196</v>
      </c>
      <c r="E136" s="48">
        <v>97.87744851643431</v>
      </c>
      <c r="F136" s="48">
        <v>89.00821790708463</v>
      </c>
      <c r="G136" s="48">
        <v>99.0602385172963</v>
      </c>
      <c r="H136" s="48">
        <v>105.06655993455082</v>
      </c>
      <c r="I136" s="48">
        <v>93.98344501379583</v>
      </c>
    </row>
    <row r="137" spans="2:9" ht="12.75">
      <c r="B137" s="46">
        <v>40372</v>
      </c>
      <c r="D137" s="48">
        <v>103.73509933774834</v>
      </c>
      <c r="E137" s="48">
        <v>95.40757901579371</v>
      </c>
      <c r="F137" s="48">
        <v>90.71475909603022</v>
      </c>
      <c r="G137" s="48">
        <v>99.94979796562816</v>
      </c>
      <c r="H137" s="48">
        <v>104.78597072503788</v>
      </c>
      <c r="I137" s="48">
        <v>94.30035474970437</v>
      </c>
    </row>
    <row r="138" spans="2:9" ht="12.75">
      <c r="B138" s="46">
        <v>40373</v>
      </c>
      <c r="D138" s="48">
        <v>103.74392935982341</v>
      </c>
      <c r="E138" s="48">
        <v>95.94168912202996</v>
      </c>
      <c r="F138" s="48">
        <v>90.76015640532839</v>
      </c>
      <c r="G138" s="48">
        <v>100.64097722048967</v>
      </c>
      <c r="H138" s="48">
        <v>104.11320591955113</v>
      </c>
      <c r="I138" s="48">
        <v>93.48600709499408</v>
      </c>
    </row>
    <row r="139" spans="2:9" ht="12.75">
      <c r="B139" s="46">
        <v>40374</v>
      </c>
      <c r="D139" s="48">
        <v>101.81898454746137</v>
      </c>
      <c r="E139" s="48">
        <v>96.65531615765744</v>
      </c>
      <c r="F139" s="48">
        <v>89.56226390085492</v>
      </c>
      <c r="G139" s="48">
        <v>101.12244587646816</v>
      </c>
      <c r="H139" s="48">
        <v>105.05273917679298</v>
      </c>
      <c r="I139" s="48">
        <v>91.68269609775325</v>
      </c>
    </row>
    <row r="140" spans="2:9" ht="12.75">
      <c r="B140" s="46">
        <v>40375</v>
      </c>
      <c r="D140" s="48">
        <v>101.32450331125828</v>
      </c>
      <c r="E140" s="48">
        <v>95.62139312695817</v>
      </c>
      <c r="F140" s="48">
        <v>87.66684339585127</v>
      </c>
      <c r="G140" s="48">
        <v>101.28315615064436</v>
      </c>
      <c r="H140" s="48">
        <v>106.25004347973288</v>
      </c>
      <c r="I140" s="48">
        <v>90.80331099724083</v>
      </c>
    </row>
    <row r="141" spans="2:9" ht="12.75">
      <c r="B141" s="46">
        <v>40378</v>
      </c>
      <c r="D141" s="48">
        <v>100.89183222958056</v>
      </c>
      <c r="E141" s="48">
        <v>97.527768434499</v>
      </c>
      <c r="F141" s="48">
        <v>87.30200808536019</v>
      </c>
      <c r="G141" s="48">
        <v>100.70020433969242</v>
      </c>
      <c r="H141" s="48">
        <v>105.91982940176061</v>
      </c>
      <c r="I141" s="48">
        <v>91.09617658651952</v>
      </c>
    </row>
    <row r="142" spans="2:9" ht="12.75">
      <c r="B142" s="46">
        <v>40379</v>
      </c>
      <c r="D142" s="48">
        <v>102.45474613686534</v>
      </c>
      <c r="E142" s="48">
        <v>98.4945143405682</v>
      </c>
      <c r="F142" s="48">
        <v>87.05944727947511</v>
      </c>
      <c r="G142" s="48">
        <v>100.70866535672138</v>
      </c>
      <c r="H142" s="48">
        <v>104.33661058438153</v>
      </c>
      <c r="I142" s="48">
        <v>92.19944816712652</v>
      </c>
    </row>
    <row r="143" spans="2:9" ht="12.75">
      <c r="B143" s="46">
        <v>40380</v>
      </c>
      <c r="D143" s="48">
        <v>103.29359823399558</v>
      </c>
      <c r="E143" s="48">
        <v>99.44699337488049</v>
      </c>
      <c r="F143" s="48">
        <v>87.4650407581682</v>
      </c>
      <c r="G143" s="48">
        <v>100.00858364046417</v>
      </c>
      <c r="H143" s="48">
        <v>101.30606160811473</v>
      </c>
      <c r="I143" s="48">
        <v>95.1198265668112</v>
      </c>
    </row>
    <row r="144" spans="2:9" ht="12.75">
      <c r="B144" s="46">
        <v>40381</v>
      </c>
      <c r="D144" s="48">
        <v>102.99337748344372</v>
      </c>
      <c r="E144" s="48">
        <v>99.56282903563508</v>
      </c>
      <c r="F144" s="48">
        <v>89.94002253297103</v>
      </c>
      <c r="G144" s="48">
        <v>101.93421301750769</v>
      </c>
      <c r="H144" s="48">
        <v>101.77132953370712</v>
      </c>
      <c r="I144" s="48">
        <v>94.71541190382341</v>
      </c>
    </row>
    <row r="145" spans="2:9" ht="12.75">
      <c r="B145" s="46">
        <v>40382</v>
      </c>
      <c r="D145" s="48">
        <v>103.77924944812362</v>
      </c>
      <c r="E145" s="48">
        <v>99.18669382726314</v>
      </c>
      <c r="F145" s="48">
        <v>90.10305520577904</v>
      </c>
      <c r="G145" s="48">
        <v>103.39343189641556</v>
      </c>
      <c r="H145" s="48">
        <v>103.43798305983229</v>
      </c>
      <c r="I145" s="48">
        <v>96.84430429641309</v>
      </c>
    </row>
    <row r="146" spans="2:9" ht="12.75">
      <c r="B146" s="46">
        <v>40385</v>
      </c>
      <c r="D146" s="48">
        <v>105.02428256070641</v>
      </c>
      <c r="E146" s="48">
        <v>98.8964432972158</v>
      </c>
      <c r="F146" s="48">
        <v>90.89800516932864</v>
      </c>
      <c r="G146" s="48">
        <v>103.71997810435943</v>
      </c>
      <c r="H146" s="48">
        <v>103.31795580789517</v>
      </c>
      <c r="I146" s="48">
        <v>97.88293259755618</v>
      </c>
    </row>
    <row r="147" spans="2:9" ht="12.75">
      <c r="B147" s="46">
        <v>40386</v>
      </c>
      <c r="D147" s="48">
        <v>104.53863134657837</v>
      </c>
      <c r="E147" s="48">
        <v>98.88491642069698</v>
      </c>
      <c r="F147" s="48">
        <v>91.76585592153224</v>
      </c>
      <c r="G147" s="48">
        <v>104.7546746505968</v>
      </c>
      <c r="H147" s="48">
        <v>101.76748012802288</v>
      </c>
      <c r="I147" s="48">
        <v>97.7540402049665</v>
      </c>
    </row>
    <row r="148" spans="2:9" ht="12.75">
      <c r="B148" s="46">
        <v>40387</v>
      </c>
      <c r="D148" s="48">
        <v>105.20088300220752</v>
      </c>
      <c r="E148" s="48">
        <v>100.85431161871361</v>
      </c>
      <c r="F148" s="48">
        <v>91.65981841076281</v>
      </c>
      <c r="G148" s="48">
        <v>104.5019722753318</v>
      </c>
      <c r="H148" s="48">
        <v>102.96292929569326</v>
      </c>
      <c r="I148" s="48">
        <v>98.80055183287348</v>
      </c>
    </row>
    <row r="149" spans="2:9" ht="12.75">
      <c r="B149" s="46">
        <v>40388</v>
      </c>
      <c r="D149" s="48">
        <v>103.71743929359822</v>
      </c>
      <c r="E149" s="48">
        <v>100.49527775993106</v>
      </c>
      <c r="F149" s="48">
        <v>91.22307641328119</v>
      </c>
      <c r="G149" s="48">
        <v>104.02337300773705</v>
      </c>
      <c r="H149" s="48">
        <v>105.09364490948563</v>
      </c>
      <c r="I149" s="48">
        <v>97.90540007883327</v>
      </c>
    </row>
    <row r="150" spans="2:9" ht="12.75">
      <c r="B150" s="46">
        <v>40389</v>
      </c>
      <c r="D150" s="48">
        <v>105.10375275938189</v>
      </c>
      <c r="E150" s="48">
        <v>100.91147358833557</v>
      </c>
      <c r="F150" s="48">
        <v>90.8655311816555</v>
      </c>
      <c r="G150" s="48">
        <v>104.51631921725047</v>
      </c>
      <c r="H150" s="48">
        <v>104.38855437192771</v>
      </c>
      <c r="I150" s="48">
        <v>99.82301931415059</v>
      </c>
    </row>
    <row r="151" spans="2:9" ht="12.75">
      <c r="B151" s="46">
        <v>40392</v>
      </c>
      <c r="D151" s="48">
        <v>105.05077262693156</v>
      </c>
      <c r="E151" s="48">
        <v>100.8599805743786</v>
      </c>
      <c r="F151" s="48">
        <v>93.51746305255485</v>
      </c>
      <c r="G151" s="48">
        <v>104.14329872736494</v>
      </c>
      <c r="H151" s="48">
        <v>105.19261637611383</v>
      </c>
      <c r="I151" s="48">
        <v>100.3433188805676</v>
      </c>
    </row>
    <row r="152" spans="2:9" ht="12.75">
      <c r="B152" s="46">
        <v>40393</v>
      </c>
      <c r="C152" s="47" t="s">
        <v>31</v>
      </c>
      <c r="D152" s="48">
        <v>106.48123620309052</v>
      </c>
      <c r="E152" s="48">
        <v>100.65759885713854</v>
      </c>
      <c r="F152" s="48">
        <v>93.41142554178539</v>
      </c>
      <c r="G152" s="48">
        <v>106.43289898477606</v>
      </c>
      <c r="H152" s="48">
        <v>103.26438877698816</v>
      </c>
      <c r="I152" s="48">
        <v>100.81198265668112</v>
      </c>
    </row>
    <row r="153" spans="2:9" ht="12.75">
      <c r="B153" s="46">
        <v>40394</v>
      </c>
      <c r="D153" s="48">
        <v>105.70419426048565</v>
      </c>
      <c r="E153" s="48">
        <v>101.0845657013065</v>
      </c>
      <c r="F153" s="48">
        <v>93.6138909139108</v>
      </c>
      <c r="G153" s="48">
        <v>106.46841073161066</v>
      </c>
      <c r="H153" s="48">
        <v>107.38380939969213</v>
      </c>
      <c r="I153" s="48">
        <v>100.13046905794245</v>
      </c>
    </row>
    <row r="154" spans="2:9" ht="12.75">
      <c r="B154" s="46">
        <v>40395</v>
      </c>
      <c r="D154" s="48">
        <v>105.88079470198674</v>
      </c>
      <c r="E154" s="48">
        <v>100.56963556173682</v>
      </c>
      <c r="F154" s="48">
        <v>93.42368612896811</v>
      </c>
      <c r="G154" s="48">
        <v>106.76839670348967</v>
      </c>
      <c r="H154" s="48">
        <v>107.2010785756457</v>
      </c>
      <c r="I154" s="48">
        <v>98.46669294442253</v>
      </c>
    </row>
    <row r="155" spans="2:9" ht="12.75">
      <c r="B155" s="46">
        <v>40396</v>
      </c>
      <c r="D155" s="48">
        <v>105.91611479028697</v>
      </c>
      <c r="E155" s="48">
        <v>98.06187854073524</v>
      </c>
      <c r="F155" s="48">
        <v>92.0982172443502</v>
      </c>
      <c r="G155" s="48">
        <v>106.76839670348967</v>
      </c>
      <c r="H155" s="48">
        <v>107.2010785756457</v>
      </c>
      <c r="I155" s="48">
        <v>98.46669294442253</v>
      </c>
    </row>
    <row r="156" spans="2:9" ht="12.75">
      <c r="B156" s="46">
        <v>40399</v>
      </c>
      <c r="D156" s="48">
        <v>105.280353200883</v>
      </c>
      <c r="E156" s="48">
        <v>97.50556502481115</v>
      </c>
      <c r="F156" s="48">
        <v>93.68646033534363</v>
      </c>
      <c r="G156" s="48">
        <v>106.52749070269114</v>
      </c>
      <c r="H156" s="48">
        <v>108.52360450927729</v>
      </c>
      <c r="I156" s="48">
        <v>99.63579030350809</v>
      </c>
    </row>
    <row r="157" spans="2:9" ht="12.75">
      <c r="B157" s="46">
        <v>40400</v>
      </c>
      <c r="D157" s="48">
        <v>103.62913907284768</v>
      </c>
      <c r="E157" s="48">
        <v>97.34683426619148</v>
      </c>
      <c r="F157" s="48">
        <v>92.78348465769766</v>
      </c>
      <c r="G157" s="48">
        <v>106.48937933903026</v>
      </c>
      <c r="H157" s="48">
        <v>106.5851272877876</v>
      </c>
      <c r="I157" s="48">
        <v>97.96649586125345</v>
      </c>
    </row>
    <row r="158" spans="2:9" ht="12.75">
      <c r="B158" s="46">
        <v>40401</v>
      </c>
      <c r="D158" s="48">
        <v>103.04635761589405</v>
      </c>
      <c r="E158" s="48">
        <v>97.33606325042801</v>
      </c>
      <c r="F158" s="48">
        <v>90.26973291801974</v>
      </c>
      <c r="G158" s="48">
        <v>105.91067029893632</v>
      </c>
      <c r="H158" s="48">
        <v>106.20394336828562</v>
      </c>
      <c r="I158" s="48">
        <v>96.1198265668112</v>
      </c>
    </row>
    <row r="159" spans="2:9" ht="12.75">
      <c r="B159" s="46">
        <v>40402</v>
      </c>
      <c r="D159" s="48">
        <v>103.62030905077262</v>
      </c>
      <c r="E159" s="48">
        <v>98.31717051084851</v>
      </c>
      <c r="F159" s="48">
        <v>90.16005036781762</v>
      </c>
      <c r="G159" s="48">
        <v>104.63126642540917</v>
      </c>
      <c r="H159" s="48">
        <v>106.76215357088033</v>
      </c>
      <c r="I159" s="48">
        <v>94.65628695309421</v>
      </c>
    </row>
    <row r="160" spans="2:9" ht="12.75">
      <c r="B160" s="46">
        <v>40403</v>
      </c>
      <c r="D160" s="48">
        <v>104.37086092715231</v>
      </c>
      <c r="E160" s="48">
        <v>98.40872414483806</v>
      </c>
      <c r="F160" s="48">
        <v>89.75843329577837</v>
      </c>
      <c r="G160" s="48">
        <v>103.51762491158851</v>
      </c>
      <c r="H160" s="48">
        <v>104.53005481460937</v>
      </c>
      <c r="I160" s="48">
        <v>95.25975561687031</v>
      </c>
    </row>
    <row r="161" spans="2:9" ht="12.75">
      <c r="B161" s="46">
        <v>40406</v>
      </c>
      <c r="D161" s="48">
        <v>105.66887417218544</v>
      </c>
      <c r="E161" s="48">
        <v>97.04505685962532</v>
      </c>
      <c r="F161" s="48">
        <v>89.41248591689309</v>
      </c>
      <c r="G161" s="48">
        <v>103.81903331531586</v>
      </c>
      <c r="H161" s="48">
        <v>103.17909893297256</v>
      </c>
      <c r="I161" s="48">
        <v>95.7536460386283</v>
      </c>
    </row>
    <row r="162" spans="2:9" ht="12.75">
      <c r="B162" s="46">
        <v>40407</v>
      </c>
      <c r="D162" s="48">
        <v>104.60044150110375</v>
      </c>
      <c r="E162" s="48">
        <v>96.50093159838096</v>
      </c>
      <c r="F162" s="48">
        <v>90.71807276824177</v>
      </c>
      <c r="G162" s="48">
        <v>103.41552863943903</v>
      </c>
      <c r="H162" s="48">
        <v>103.2565508304745</v>
      </c>
      <c r="I162" s="48">
        <v>98.36696886085929</v>
      </c>
    </row>
    <row r="163" spans="2:9" ht="12.75">
      <c r="B163" s="46">
        <v>40408</v>
      </c>
      <c r="D163" s="48">
        <v>104.9271523178808</v>
      </c>
      <c r="E163" s="48">
        <v>96.13046534567403</v>
      </c>
      <c r="F163" s="48">
        <v>90.41884816753925</v>
      </c>
      <c r="G163" s="48">
        <v>104.31298503699796</v>
      </c>
      <c r="H163" s="48">
        <v>102.37777325330897</v>
      </c>
      <c r="I163" s="48">
        <v>97.7536460386283</v>
      </c>
    </row>
    <row r="164" spans="2:9" ht="12.75">
      <c r="B164" s="46">
        <v>40409</v>
      </c>
      <c r="D164" s="48">
        <v>103.6026490066225</v>
      </c>
      <c r="E164" s="48">
        <v>94.86477651087118</v>
      </c>
      <c r="F164" s="48">
        <v>88.64139439326661</v>
      </c>
      <c r="G164" s="48">
        <v>104.71018686830537</v>
      </c>
      <c r="H164" s="48">
        <v>103.31011786138151</v>
      </c>
      <c r="I164" s="48">
        <v>96.66968860859284</v>
      </c>
    </row>
    <row r="165" spans="2:9" ht="12.75">
      <c r="B165" s="46">
        <v>40410</v>
      </c>
      <c r="D165" s="48">
        <v>104.20309050772627</v>
      </c>
      <c r="E165" s="48">
        <v>95.05005687852184</v>
      </c>
      <c r="F165" s="48">
        <v>87.6128305388031</v>
      </c>
      <c r="G165" s="48">
        <v>104.45741091897926</v>
      </c>
      <c r="H165" s="48">
        <v>103.49257041513754</v>
      </c>
      <c r="I165" s="48">
        <v>96.2609381158849</v>
      </c>
    </row>
    <row r="166" spans="2:9" ht="12.75">
      <c r="B166" s="46">
        <v>40413</v>
      </c>
      <c r="D166" s="48">
        <v>101.74834437086093</v>
      </c>
      <c r="E166" s="48">
        <v>94.34852361497965</v>
      </c>
      <c r="F166" s="48">
        <v>88.17151567366956</v>
      </c>
      <c r="G166" s="48">
        <v>104.00882986832205</v>
      </c>
      <c r="H166" s="48">
        <v>102.77542149832783</v>
      </c>
      <c r="I166" s="48">
        <v>96.73039022467482</v>
      </c>
    </row>
    <row r="167" spans="2:9" ht="12.75">
      <c r="B167" s="46">
        <v>40414</v>
      </c>
      <c r="D167" s="48">
        <v>100.8476821192053</v>
      </c>
      <c r="E167" s="48">
        <v>95.90597470134053</v>
      </c>
      <c r="F167" s="48">
        <v>86.6372854397243</v>
      </c>
      <c r="G167" s="48">
        <v>103.5013159947066</v>
      </c>
      <c r="H167" s="48">
        <v>101.8185891046978</v>
      </c>
      <c r="I167" s="48">
        <v>95.13835238470634</v>
      </c>
    </row>
    <row r="168" spans="2:9" ht="12.75">
      <c r="B168" s="46">
        <v>40415</v>
      </c>
      <c r="D168" s="48">
        <v>101.36865342163355</v>
      </c>
      <c r="E168" s="48">
        <v>94.57452598082382</v>
      </c>
      <c r="F168" s="48">
        <v>85.73795480151102</v>
      </c>
      <c r="G168" s="48">
        <v>104.51008994674218</v>
      </c>
      <c r="H168" s="48">
        <v>101.64967903840918</v>
      </c>
      <c r="I168" s="48">
        <v>94.13322822230981</v>
      </c>
    </row>
    <row r="169" spans="2:9" ht="12.75">
      <c r="B169" s="46">
        <v>40416</v>
      </c>
      <c r="D169" s="48">
        <v>101.70419426048565</v>
      </c>
      <c r="E169" s="48">
        <v>94.62167279543763</v>
      </c>
      <c r="F169" s="48">
        <v>86.38378951554111</v>
      </c>
      <c r="G169" s="48">
        <v>102.54615300854147</v>
      </c>
      <c r="H169" s="48">
        <v>100.16779698512693</v>
      </c>
      <c r="I169" s="48">
        <v>94.56286953094205</v>
      </c>
    </row>
    <row r="170" spans="2:9" ht="12.75">
      <c r="B170" s="46">
        <v>40417</v>
      </c>
      <c r="D170" s="48">
        <v>101.96026490066225</v>
      </c>
      <c r="E170" s="48">
        <v>97.02861688819686</v>
      </c>
      <c r="F170" s="48">
        <v>87.16117701636954</v>
      </c>
      <c r="G170" s="48">
        <v>101.95599093959964</v>
      </c>
      <c r="H170" s="48">
        <v>100.84339087189966</v>
      </c>
      <c r="I170" s="48">
        <v>95.14111154907371</v>
      </c>
    </row>
    <row r="171" spans="2:9" ht="12.75">
      <c r="B171" s="46">
        <v>40420</v>
      </c>
      <c r="D171" s="48">
        <v>100.75938189845475</v>
      </c>
      <c r="E171" s="48">
        <v>97.5069822637274</v>
      </c>
      <c r="F171" s="48">
        <v>86.70455298561866</v>
      </c>
      <c r="G171" s="48">
        <v>102.3111574573197</v>
      </c>
      <c r="H171" s="48">
        <v>100.8548927105706</v>
      </c>
      <c r="I171" s="48">
        <v>95.32479306267244</v>
      </c>
    </row>
    <row r="172" spans="2:9" ht="12.75">
      <c r="B172" s="46">
        <v>40421</v>
      </c>
      <c r="D172" s="48">
        <v>100.75938189845475</v>
      </c>
      <c r="E172" s="48">
        <v>97.5069822637274</v>
      </c>
      <c r="F172" s="48">
        <v>86.91596527271521</v>
      </c>
      <c r="G172" s="48">
        <v>103.20876100300084</v>
      </c>
      <c r="H172" s="48">
        <v>102.14546393918495</v>
      </c>
      <c r="I172" s="48">
        <v>94.67954276704769</v>
      </c>
    </row>
    <row r="173" spans="2:9" ht="12.75">
      <c r="B173" s="46">
        <v>40422</v>
      </c>
      <c r="D173" s="48">
        <v>102.11920529801324</v>
      </c>
      <c r="E173" s="48">
        <v>98.71475326815296</v>
      </c>
      <c r="F173" s="48">
        <v>89.9751474584134</v>
      </c>
      <c r="G173" s="48">
        <v>102.96250862042751</v>
      </c>
      <c r="H173" s="48">
        <v>101.88922338008427</v>
      </c>
      <c r="I173" s="48">
        <v>97.01576665352779</v>
      </c>
    </row>
    <row r="174" spans="2:9" ht="12.75">
      <c r="B174" s="46">
        <v>40423</v>
      </c>
      <c r="D174" s="48">
        <v>104.03532008830024</v>
      </c>
      <c r="E174" s="48">
        <v>97.70152192563087</v>
      </c>
      <c r="F174" s="48">
        <v>89.97249652064417</v>
      </c>
      <c r="G174" s="48">
        <v>103.5325849706832</v>
      </c>
      <c r="H174" s="48">
        <v>104.63677147098778</v>
      </c>
      <c r="I174" s="48">
        <v>97.17855735120222</v>
      </c>
    </row>
    <row r="175" spans="2:9" ht="12.75">
      <c r="B175" s="46">
        <v>40424</v>
      </c>
      <c r="C175" s="47" t="s">
        <v>32</v>
      </c>
      <c r="D175" s="48">
        <v>103.4083885209713</v>
      </c>
      <c r="E175" s="48">
        <v>98.1391653029679</v>
      </c>
      <c r="F175" s="48">
        <v>91.00106037510768</v>
      </c>
      <c r="G175" s="48">
        <v>104.15546297213703</v>
      </c>
      <c r="H175" s="48">
        <v>106.7199028651173</v>
      </c>
      <c r="I175" s="48">
        <v>97.59519117067401</v>
      </c>
    </row>
    <row r="176" spans="2:9" ht="12.75">
      <c r="B176" s="46">
        <v>40427</v>
      </c>
      <c r="D176" s="48">
        <v>102.60485651214128</v>
      </c>
      <c r="E176" s="48">
        <v>98.40588966700555</v>
      </c>
      <c r="F176" s="48">
        <v>91.24527801709854</v>
      </c>
      <c r="G176" s="48">
        <v>104.73118000041201</v>
      </c>
      <c r="H176" s="48">
        <v>106.01031362453082</v>
      </c>
      <c r="I176" s="48">
        <v>98.42294048088293</v>
      </c>
    </row>
    <row r="177" spans="2:9" ht="12.75">
      <c r="B177" s="46">
        <v>40428</v>
      </c>
      <c r="D177" s="48">
        <v>101.15673289183222</v>
      </c>
      <c r="E177" s="48">
        <v>98.85496543826697</v>
      </c>
      <c r="F177" s="48">
        <v>90.36914308436609</v>
      </c>
      <c r="G177" s="48">
        <v>105.3211213471705</v>
      </c>
      <c r="H177" s="48">
        <v>106.07617092659834</v>
      </c>
      <c r="I177" s="48">
        <v>97.12849822625148</v>
      </c>
    </row>
    <row r="178" spans="2:9" ht="12.75">
      <c r="B178" s="46">
        <v>40429</v>
      </c>
      <c r="D178" s="48">
        <v>100.30022075055189</v>
      </c>
      <c r="E178" s="48">
        <v>99.62367582643925</v>
      </c>
      <c r="F178" s="48">
        <v>91.22175094439658</v>
      </c>
      <c r="G178" s="48">
        <v>105.81252250140037</v>
      </c>
      <c r="H178" s="48">
        <v>107.48723319096716</v>
      </c>
      <c r="I178" s="48">
        <v>97.72566022861649</v>
      </c>
    </row>
    <row r="179" spans="2:9" ht="12.75">
      <c r="B179" s="46">
        <v>40430</v>
      </c>
      <c r="D179" s="48">
        <v>100.90949227373068</v>
      </c>
      <c r="E179" s="48">
        <v>99.45700852988864</v>
      </c>
      <c r="F179" s="48">
        <v>92.20060971568691</v>
      </c>
      <c r="G179" s="48">
        <v>105.43650999969589</v>
      </c>
      <c r="H179" s="48">
        <v>106.4646362520331</v>
      </c>
      <c r="I179" s="48">
        <v>98.59795033504139</v>
      </c>
    </row>
    <row r="180" spans="2:9" ht="12.75">
      <c r="B180" s="46">
        <v>40431</v>
      </c>
      <c r="D180" s="48">
        <v>100.55629139072848</v>
      </c>
      <c r="E180" s="48">
        <v>99.89389604647032</v>
      </c>
      <c r="F180" s="48">
        <v>92.13334216979257</v>
      </c>
      <c r="G180" s="48">
        <v>107.17128826219049</v>
      </c>
      <c r="H180" s="48">
        <v>108.39861477049426</v>
      </c>
      <c r="I180" s="48">
        <v>98.03981080015767</v>
      </c>
    </row>
    <row r="181" spans="2:9" ht="12.75">
      <c r="B181" s="46">
        <v>40434</v>
      </c>
      <c r="D181" s="48">
        <v>101.49227373068432</v>
      </c>
      <c r="E181" s="48">
        <v>100.1027025801307</v>
      </c>
      <c r="F181" s="48">
        <v>92.95049373715952</v>
      </c>
      <c r="G181" s="48">
        <v>107.40839293649773</v>
      </c>
      <c r="H181" s="48">
        <v>108.05077690746168</v>
      </c>
      <c r="I181" s="48">
        <v>99.15333070555774</v>
      </c>
    </row>
    <row r="182" spans="2:9" ht="12.75">
      <c r="B182" s="46">
        <v>40435</v>
      </c>
      <c r="D182" s="48">
        <v>101.31567328918322</v>
      </c>
      <c r="E182" s="48">
        <v>100.22571891806093</v>
      </c>
      <c r="F182" s="48">
        <v>92.99721651534229</v>
      </c>
      <c r="G182" s="48">
        <v>107.10244746566788</v>
      </c>
      <c r="H182" s="48">
        <v>106.88227357958088</v>
      </c>
      <c r="I182" s="48">
        <v>98.99329917225069</v>
      </c>
    </row>
    <row r="183" spans="2:9" ht="12.75">
      <c r="B183" s="46">
        <v>40436</v>
      </c>
      <c r="D183" s="48">
        <v>100.85651214128035</v>
      </c>
      <c r="E183" s="48">
        <v>101.60299169686962</v>
      </c>
      <c r="F183" s="48">
        <v>92.59593081052422</v>
      </c>
      <c r="G183" s="48">
        <v>108.45728927653155</v>
      </c>
      <c r="H183" s="48">
        <v>108.59655770375068</v>
      </c>
      <c r="I183" s="48">
        <v>98.97319668900275</v>
      </c>
    </row>
    <row r="184" spans="2:9" ht="12.75">
      <c r="B184" s="46">
        <v>40437</v>
      </c>
      <c r="D184" s="48">
        <v>100.60927152317882</v>
      </c>
      <c r="E184" s="48">
        <v>101.67300329933222</v>
      </c>
      <c r="F184" s="48">
        <v>92.2728477698986</v>
      </c>
      <c r="G184" s="48">
        <v>108.27009234035165</v>
      </c>
      <c r="H184" s="48">
        <v>108.86564507459266</v>
      </c>
      <c r="I184" s="48">
        <v>98.95270003941663</v>
      </c>
    </row>
    <row r="185" spans="2:9" ht="12.75">
      <c r="B185" s="46">
        <v>40438</v>
      </c>
      <c r="D185" s="48">
        <v>99.50551876379691</v>
      </c>
      <c r="E185" s="48">
        <v>101.46778710425966</v>
      </c>
      <c r="F185" s="48">
        <v>91.37020345947377</v>
      </c>
      <c r="G185" s="48">
        <v>108.5200970000422</v>
      </c>
      <c r="H185" s="48">
        <v>109.28193742907007</v>
      </c>
      <c r="I185" s="48">
        <v>98.57942451714624</v>
      </c>
    </row>
    <row r="186" spans="2:9" ht="12.75">
      <c r="B186" s="46">
        <v>40441</v>
      </c>
      <c r="D186" s="48">
        <v>100.07947019867551</v>
      </c>
      <c r="E186" s="48">
        <v>100.74131043579153</v>
      </c>
      <c r="F186" s="48">
        <v>92.8712969713036</v>
      </c>
      <c r="G186" s="48">
        <v>108.2687189578774</v>
      </c>
      <c r="H186" s="48">
        <v>107.48649113685936</v>
      </c>
      <c r="I186" s="48">
        <v>99.22191564840364</v>
      </c>
    </row>
    <row r="187" spans="2:9" ht="12.75">
      <c r="B187" s="46">
        <v>40442</v>
      </c>
      <c r="D187" s="48">
        <v>100.4503311258278</v>
      </c>
      <c r="E187" s="48">
        <v>102.6105540837267</v>
      </c>
      <c r="F187" s="48">
        <v>92.60222678772617</v>
      </c>
      <c r="G187" s="48">
        <v>108.26481953263793</v>
      </c>
      <c r="H187" s="48">
        <v>107.68707763787482</v>
      </c>
      <c r="I187" s="48">
        <v>99.80685849428458</v>
      </c>
    </row>
    <row r="188" spans="2:9" ht="12.75">
      <c r="B188" s="46">
        <v>40443</v>
      </c>
      <c r="D188" s="48">
        <v>99.70860927152319</v>
      </c>
      <c r="E188" s="48">
        <v>102.15495901345055</v>
      </c>
      <c r="F188" s="48">
        <v>91.21777453774273</v>
      </c>
      <c r="G188" s="48">
        <v>108.77419728246849</v>
      </c>
      <c r="H188" s="48">
        <v>106.92716785310297</v>
      </c>
      <c r="I188" s="48">
        <v>98.94678754434372</v>
      </c>
    </row>
    <row r="189" spans="2:9" ht="12.75">
      <c r="B189" s="46">
        <v>40444</v>
      </c>
      <c r="D189" s="48">
        <v>99.7262693156733</v>
      </c>
      <c r="E189" s="48">
        <v>102.5905237737104</v>
      </c>
      <c r="F189" s="48">
        <v>90.74855855258798</v>
      </c>
      <c r="G189" s="48">
        <v>109.98944457469779</v>
      </c>
      <c r="H189" s="48">
        <v>105.98239383872475</v>
      </c>
      <c r="I189" s="48">
        <v>98.40204966495861</v>
      </c>
    </row>
    <row r="190" spans="2:9" ht="12.75">
      <c r="B190" s="46">
        <v>40445</v>
      </c>
      <c r="D190" s="48">
        <v>100.29139072847681</v>
      </c>
      <c r="E190" s="48">
        <v>102.37453656287441</v>
      </c>
      <c r="F190" s="48">
        <v>92.54258068791835</v>
      </c>
      <c r="G190" s="48">
        <v>109.89750152298308</v>
      </c>
      <c r="H190" s="48">
        <v>105.77897825642329</v>
      </c>
      <c r="I190" s="48">
        <v>99.8569176192353</v>
      </c>
    </row>
    <row r="191" spans="2:9" ht="12.75">
      <c r="B191" s="46">
        <v>40448</v>
      </c>
      <c r="D191" s="48">
        <v>99.84988962472406</v>
      </c>
      <c r="E191" s="48">
        <v>101.92829526944547</v>
      </c>
      <c r="F191" s="48">
        <v>91.99847571078269</v>
      </c>
      <c r="G191" s="48">
        <v>109.1888361662617</v>
      </c>
      <c r="H191" s="48">
        <v>105.50478926359015</v>
      </c>
      <c r="I191" s="48">
        <v>99.7008277493102</v>
      </c>
    </row>
    <row r="192" spans="2:9" ht="12.75">
      <c r="B192" s="46">
        <v>40449</v>
      </c>
      <c r="D192" s="48">
        <v>99.84988962472406</v>
      </c>
      <c r="E192" s="48">
        <v>101.92829526944547</v>
      </c>
      <c r="F192" s="48">
        <v>91.94181191596526</v>
      </c>
      <c r="G192" s="48">
        <v>110.68915842064939</v>
      </c>
      <c r="H192" s="48">
        <v>105.97506605441018</v>
      </c>
      <c r="I192" s="48">
        <v>99.64367363027198</v>
      </c>
    </row>
    <row r="193" spans="2:9" ht="12.75">
      <c r="B193" s="46">
        <v>40450</v>
      </c>
      <c r="D193" s="48">
        <v>98.94922737306842</v>
      </c>
      <c r="E193" s="48">
        <v>102.3216263100012</v>
      </c>
      <c r="F193" s="48">
        <v>91.2157863344158</v>
      </c>
      <c r="G193" s="48">
        <v>110.4034212919409</v>
      </c>
      <c r="H193" s="48">
        <v>106.18455720471928</v>
      </c>
      <c r="I193" s="48">
        <v>100.04927079227434</v>
      </c>
    </row>
    <row r="194" spans="2:9" ht="12.75">
      <c r="B194" s="46">
        <v>40451</v>
      </c>
      <c r="D194" s="48">
        <v>99.92052980132449</v>
      </c>
      <c r="E194" s="48">
        <v>101.58078828718176</v>
      </c>
      <c r="F194" s="48">
        <v>91.0563987010405</v>
      </c>
      <c r="G194" s="48">
        <v>109.46984003037137</v>
      </c>
      <c r="H194" s="48">
        <v>106.2866360229239</v>
      </c>
      <c r="I194" s="48">
        <v>100.18249901458415</v>
      </c>
    </row>
    <row r="195" spans="2:9" ht="12.75">
      <c r="B195" s="46">
        <v>40452</v>
      </c>
      <c r="D195" s="48">
        <v>99.48785871964681</v>
      </c>
      <c r="E195" s="48">
        <v>103.40855407616809</v>
      </c>
      <c r="F195" s="48">
        <v>90.55967923652992</v>
      </c>
      <c r="G195" s="48">
        <v>109.9865997110011</v>
      </c>
      <c r="H195" s="48">
        <v>105.82818571944696</v>
      </c>
      <c r="I195" s="48">
        <v>101.00275916436736</v>
      </c>
    </row>
    <row r="196" spans="2:9" ht="12.75">
      <c r="B196" s="46">
        <v>40455</v>
      </c>
      <c r="C196" s="47" t="s">
        <v>33</v>
      </c>
      <c r="D196" s="48">
        <v>99.63796909492274</v>
      </c>
      <c r="E196" s="48">
        <v>103.62520266516503</v>
      </c>
      <c r="F196" s="48">
        <v>89.50294916826826</v>
      </c>
      <c r="G196" s="48">
        <v>110.94164007373102</v>
      </c>
      <c r="H196" s="48">
        <v>107.78303450969007</v>
      </c>
      <c r="I196" s="48">
        <v>100.48167126527395</v>
      </c>
    </row>
    <row r="197" spans="2:9" ht="12.75">
      <c r="B197" s="46">
        <v>40456</v>
      </c>
      <c r="D197" s="48">
        <v>99.73509933774835</v>
      </c>
      <c r="E197" s="48">
        <v>103.44502435761285</v>
      </c>
      <c r="F197" s="48">
        <v>91.40963615879116</v>
      </c>
      <c r="G197" s="48">
        <v>110.91431957236794</v>
      </c>
      <c r="H197" s="48">
        <v>106.8833866607426</v>
      </c>
      <c r="I197" s="48">
        <v>101.7603468663776</v>
      </c>
    </row>
    <row r="198" spans="2:9" ht="12.75">
      <c r="B198" s="46">
        <v>40457</v>
      </c>
      <c r="D198" s="48">
        <v>100.93598233995584</v>
      </c>
      <c r="E198" s="48">
        <v>103.99207857928413</v>
      </c>
      <c r="F198" s="48">
        <v>92.12008748094638</v>
      </c>
      <c r="G198" s="48">
        <v>111.69050139251173</v>
      </c>
      <c r="H198" s="48">
        <v>107.0411659154142</v>
      </c>
      <c r="I198" s="48">
        <v>103.4032321639732</v>
      </c>
    </row>
    <row r="199" spans="2:9" ht="12.75">
      <c r="B199" s="46">
        <v>40458</v>
      </c>
      <c r="D199" s="48">
        <v>101.16556291390728</v>
      </c>
      <c r="E199" s="48">
        <v>104.02854886072888</v>
      </c>
      <c r="F199" s="48">
        <v>92.34806812910067</v>
      </c>
      <c r="G199" s="48">
        <v>112.56250116492264</v>
      </c>
      <c r="H199" s="48">
        <v>107.5783667110817</v>
      </c>
      <c r="I199" s="48">
        <v>103.9176192353173</v>
      </c>
    </row>
    <row r="200" spans="2:9" ht="12.75">
      <c r="B200" s="46">
        <v>40459</v>
      </c>
      <c r="D200" s="48">
        <v>100.80353200883</v>
      </c>
      <c r="E200" s="48">
        <v>104.12359835071183</v>
      </c>
      <c r="F200" s="48">
        <v>92.30001988203325</v>
      </c>
      <c r="G200" s="48">
        <v>112.75720265533691</v>
      </c>
      <c r="H200" s="48">
        <v>108.45672688281157</v>
      </c>
      <c r="I200" s="48">
        <v>104.2696097753252</v>
      </c>
    </row>
    <row r="201" spans="2:9" ht="12.75">
      <c r="B201" s="46">
        <v>40462</v>
      </c>
      <c r="D201" s="48">
        <v>101.67770419426047</v>
      </c>
      <c r="E201" s="48">
        <v>104.83864262525557</v>
      </c>
      <c r="F201" s="48">
        <v>92.44217641990853</v>
      </c>
      <c r="G201" s="48">
        <v>111.4770875658856</v>
      </c>
      <c r="H201" s="48">
        <v>109.15829266335741</v>
      </c>
      <c r="I201" s="48">
        <v>105.12376823019314</v>
      </c>
    </row>
    <row r="202" spans="2:9" ht="12.75">
      <c r="B202" s="46">
        <v>40463</v>
      </c>
      <c r="D202" s="48">
        <v>100.66225165562915</v>
      </c>
      <c r="E202" s="48">
        <v>104.8243757534987</v>
      </c>
      <c r="F202" s="48">
        <v>91.97925641195572</v>
      </c>
      <c r="G202" s="48">
        <v>110.91942070727237</v>
      </c>
      <c r="H202" s="48">
        <v>108.60207673117743</v>
      </c>
      <c r="I202" s="48">
        <v>104.32597556168703</v>
      </c>
    </row>
    <row r="203" spans="2:9" ht="12.75">
      <c r="B203" s="46">
        <v>40464</v>
      </c>
      <c r="D203" s="48">
        <v>101.71302428256071</v>
      </c>
      <c r="E203" s="48">
        <v>104.52401558584879</v>
      </c>
      <c r="F203" s="48">
        <v>94.12651600503679</v>
      </c>
      <c r="G203" s="48">
        <v>111.47674422026701</v>
      </c>
      <c r="H203" s="48">
        <v>109.11400130879794</v>
      </c>
      <c r="I203" s="48">
        <v>106.01497832085141</v>
      </c>
    </row>
    <row r="204" spans="2:9" ht="12.75">
      <c r="B204" s="46">
        <v>40465</v>
      </c>
      <c r="D204" s="48">
        <v>100.86534216335541</v>
      </c>
      <c r="E204" s="48">
        <v>105.28847425727234</v>
      </c>
      <c r="F204" s="48">
        <v>93.9793889588442</v>
      </c>
      <c r="G204" s="48">
        <v>111.47201095566821</v>
      </c>
      <c r="H204" s="48">
        <v>108.55310116006247</v>
      </c>
      <c r="I204" s="48">
        <v>105.78793851005123</v>
      </c>
    </row>
    <row r="205" spans="2:9" ht="12.75">
      <c r="B205" s="46">
        <v>40466</v>
      </c>
      <c r="D205" s="48">
        <v>100.8476821192053</v>
      </c>
      <c r="E205" s="48">
        <v>103.72885007123989</v>
      </c>
      <c r="F205" s="48">
        <v>94.16296639936377</v>
      </c>
      <c r="G205" s="48">
        <v>113.51732080546921</v>
      </c>
      <c r="H205" s="48">
        <v>109.67828707940026</v>
      </c>
      <c r="I205" s="48">
        <v>105.27631060307449</v>
      </c>
    </row>
    <row r="206" spans="2:9" ht="12.75">
      <c r="B206" s="46">
        <v>40469</v>
      </c>
      <c r="D206" s="48">
        <v>100.0971302428256</v>
      </c>
      <c r="E206" s="48">
        <v>104.95098243001675</v>
      </c>
      <c r="F206" s="48">
        <v>94.46351646895089</v>
      </c>
      <c r="G206" s="48">
        <v>113.00899761718142</v>
      </c>
      <c r="H206" s="48">
        <v>108.98497665080372</v>
      </c>
      <c r="I206" s="48">
        <v>105.98029168309027</v>
      </c>
    </row>
    <row r="207" spans="2:9" ht="12.75">
      <c r="B207" s="46">
        <v>40470</v>
      </c>
      <c r="D207" s="48">
        <v>100.35320088300222</v>
      </c>
      <c r="E207" s="48">
        <v>105.31568524446426</v>
      </c>
      <c r="F207" s="48">
        <v>94.01981575982504</v>
      </c>
      <c r="G207" s="48">
        <v>112.33859077224318</v>
      </c>
      <c r="H207" s="48">
        <v>108.59530548744374</v>
      </c>
      <c r="I207" s="48">
        <v>105.52108789909343</v>
      </c>
    </row>
    <row r="208" spans="2:9" ht="12.75">
      <c r="B208" s="46">
        <v>40471</v>
      </c>
      <c r="D208" s="48">
        <v>99.92935982339957</v>
      </c>
      <c r="E208" s="48">
        <v>105.18331512968682</v>
      </c>
      <c r="F208" s="48">
        <v>94.49002584664325</v>
      </c>
      <c r="G208" s="48">
        <v>112.46746800264083</v>
      </c>
      <c r="H208" s="48">
        <v>108.56033618761354</v>
      </c>
      <c r="I208" s="48">
        <v>105.6346078044935</v>
      </c>
    </row>
    <row r="209" spans="2:9" ht="12.75">
      <c r="B209" s="46">
        <v>40472</v>
      </c>
      <c r="D209" s="48">
        <v>100.66225165562915</v>
      </c>
      <c r="E209" s="48">
        <v>105.48084081950424</v>
      </c>
      <c r="F209" s="48">
        <v>95.50964278613559</v>
      </c>
      <c r="G209" s="48">
        <v>111.0716699644196</v>
      </c>
      <c r="H209" s="48">
        <v>108.88345437317994</v>
      </c>
      <c r="I209" s="48">
        <v>106.10090658257785</v>
      </c>
    </row>
    <row r="210" spans="2:9" ht="12.75">
      <c r="B210" s="46">
        <v>40473</v>
      </c>
      <c r="D210" s="48">
        <v>100.49448123620309</v>
      </c>
      <c r="E210" s="48">
        <v>105.53195590308353</v>
      </c>
      <c r="F210" s="48">
        <v>95.22632381204849</v>
      </c>
      <c r="G210" s="48">
        <v>111.30399232475395</v>
      </c>
      <c r="H210" s="48">
        <v>109.58353604551019</v>
      </c>
      <c r="I210" s="48">
        <v>106.37682301931414</v>
      </c>
    </row>
    <row r="211" spans="2:9" ht="12.75">
      <c r="B211" s="46">
        <v>40476</v>
      </c>
      <c r="D211" s="48">
        <v>102.26048565121413</v>
      </c>
      <c r="E211" s="48">
        <v>105.1239800603933</v>
      </c>
      <c r="F211" s="48">
        <v>95.15143482006759</v>
      </c>
      <c r="G211" s="48">
        <v>112.49542614586696</v>
      </c>
      <c r="H211" s="48">
        <v>109.7567593013004</v>
      </c>
      <c r="I211" s="48">
        <v>107.23965313362238</v>
      </c>
    </row>
    <row r="212" spans="2:9" ht="12.75">
      <c r="B212" s="46">
        <v>40477</v>
      </c>
      <c r="D212" s="48">
        <v>101.94260485651215</v>
      </c>
      <c r="E212" s="48">
        <v>105.0074830214778</v>
      </c>
      <c r="F212" s="48">
        <v>94.64875074557624</v>
      </c>
      <c r="G212" s="48">
        <v>112.14896589204626</v>
      </c>
      <c r="H212" s="48">
        <v>107.74120120936269</v>
      </c>
      <c r="I212" s="48">
        <v>106.47812376823018</v>
      </c>
    </row>
    <row r="213" spans="2:9" ht="12.75">
      <c r="B213" s="46">
        <v>40478</v>
      </c>
      <c r="D213" s="48">
        <v>102.77262693156734</v>
      </c>
      <c r="E213" s="48">
        <v>105.05037811934285</v>
      </c>
      <c r="F213" s="48">
        <v>93.75770428789184</v>
      </c>
      <c r="G213" s="48">
        <v>112.45758455376351</v>
      </c>
      <c r="H213" s="48">
        <v>108.60903348843809</v>
      </c>
      <c r="I213" s="48">
        <v>106.40835632636974</v>
      </c>
    </row>
    <row r="214" spans="2:9" ht="12.75">
      <c r="B214" s="46">
        <v>40479</v>
      </c>
      <c r="D214" s="48">
        <v>102.07505518763797</v>
      </c>
      <c r="E214" s="48">
        <v>105.10829594972016</v>
      </c>
      <c r="F214" s="48">
        <v>94.29153688117171</v>
      </c>
      <c r="G214" s="48">
        <v>112.21557494204816</v>
      </c>
      <c r="H214" s="48">
        <v>107.88307267909822</v>
      </c>
      <c r="I214" s="48">
        <v>105.16633819471816</v>
      </c>
    </row>
    <row r="215" spans="2:9" ht="12.75">
      <c r="B215" s="46">
        <v>40480</v>
      </c>
      <c r="D215" s="48">
        <v>102.20750551876378</v>
      </c>
      <c r="E215" s="48">
        <v>105.71392937992962</v>
      </c>
      <c r="F215" s="48">
        <v>94.27364305122936</v>
      </c>
      <c r="G215" s="48">
        <v>112.95928607655037</v>
      </c>
      <c r="H215" s="48">
        <v>106.72486535196322</v>
      </c>
      <c r="I215" s="48">
        <v>105.16633819471816</v>
      </c>
    </row>
    <row r="216" spans="2:9" ht="12.75">
      <c r="B216" s="46">
        <v>40483</v>
      </c>
      <c r="D216" s="48">
        <v>102.49889624724062</v>
      </c>
      <c r="E216" s="48">
        <v>105.9634579117835</v>
      </c>
      <c r="F216" s="48">
        <v>93.99993372655577</v>
      </c>
      <c r="G216" s="48">
        <v>112.87806031307235</v>
      </c>
      <c r="H216" s="48">
        <v>107.145331760797</v>
      </c>
      <c r="I216" s="48">
        <v>106.39653133622389</v>
      </c>
    </row>
    <row r="217" spans="2:9" ht="12.75">
      <c r="B217" s="46">
        <v>40484</v>
      </c>
      <c r="D217" s="48">
        <v>103.16114790286974</v>
      </c>
      <c r="E217" s="48">
        <v>108.03933499370746</v>
      </c>
      <c r="F217" s="48">
        <v>94.80449333951886</v>
      </c>
      <c r="G217" s="48">
        <v>113.37664720060508</v>
      </c>
      <c r="H217" s="48">
        <v>107.35060247836796</v>
      </c>
      <c r="I217" s="48">
        <v>106.39653133622389</v>
      </c>
    </row>
    <row r="218" spans="2:9" ht="12.75">
      <c r="B218" s="46">
        <v>40485</v>
      </c>
      <c r="C218" s="47" t="s">
        <v>34</v>
      </c>
      <c r="D218" s="48">
        <v>103.62913907284768</v>
      </c>
      <c r="E218" s="48">
        <v>108.12663691094828</v>
      </c>
      <c r="F218" s="48">
        <v>93.79117237722843</v>
      </c>
      <c r="G218" s="48">
        <v>114.22539756970163</v>
      </c>
      <c r="H218" s="48">
        <v>107.38292821043913</v>
      </c>
      <c r="I218" s="48">
        <v>105.37169885691762</v>
      </c>
    </row>
    <row r="219" spans="2:9" ht="12.75">
      <c r="B219" s="46">
        <v>40486</v>
      </c>
      <c r="D219" s="48">
        <v>102.97571743929362</v>
      </c>
      <c r="E219" s="48">
        <v>107.7747837293414</v>
      </c>
      <c r="F219" s="48">
        <v>95.57326529259726</v>
      </c>
      <c r="G219" s="48">
        <v>113.83584744075081</v>
      </c>
      <c r="H219" s="48">
        <v>107.01839412998098</v>
      </c>
      <c r="I219" s="48">
        <v>107.26487977926683</v>
      </c>
    </row>
    <row r="220" spans="2:9" ht="12.75">
      <c r="B220" s="46">
        <v>40487</v>
      </c>
      <c r="D220" s="48">
        <v>102.79028697571744</v>
      </c>
      <c r="E220" s="48">
        <v>107.2070378194929</v>
      </c>
      <c r="F220" s="48">
        <v>95.29922460070249</v>
      </c>
      <c r="G220" s="48">
        <v>115.4288730121515</v>
      </c>
      <c r="H220" s="48">
        <v>108.1841147549575</v>
      </c>
      <c r="I220" s="48">
        <v>107.2089081592432</v>
      </c>
    </row>
    <row r="221" spans="2:9" ht="12.75">
      <c r="B221" s="46">
        <v>40490</v>
      </c>
      <c r="D221" s="48">
        <v>103.48785871964681</v>
      </c>
      <c r="E221" s="48">
        <v>107.30426040914745</v>
      </c>
      <c r="F221" s="48">
        <v>95.03479355822122</v>
      </c>
      <c r="G221" s="48">
        <v>115.83576209483991</v>
      </c>
      <c r="H221" s="48">
        <v>107.62312184945854</v>
      </c>
      <c r="I221" s="48">
        <v>107.14820654316122</v>
      </c>
    </row>
    <row r="222" spans="2:9" ht="12.75">
      <c r="B222" s="46">
        <v>40491</v>
      </c>
      <c r="D222" s="48">
        <v>102.19867549668875</v>
      </c>
      <c r="E222" s="48">
        <v>106.60565610603217</v>
      </c>
      <c r="F222" s="48">
        <v>95.78633441579957</v>
      </c>
      <c r="G222" s="48">
        <v>115.88966735695487</v>
      </c>
      <c r="H222" s="48">
        <v>107.26095306646903</v>
      </c>
      <c r="I222" s="48">
        <v>107.75128104059914</v>
      </c>
    </row>
    <row r="223" spans="2:9" ht="12.75">
      <c r="B223" s="46">
        <v>40492</v>
      </c>
      <c r="D223" s="48">
        <v>100.71523178807946</v>
      </c>
      <c r="E223" s="48">
        <v>105.75039966137439</v>
      </c>
      <c r="F223" s="48">
        <v>94.30479157001788</v>
      </c>
      <c r="G223" s="48">
        <v>117.07754509844702</v>
      </c>
      <c r="H223" s="48">
        <v>108.17071140263532</v>
      </c>
      <c r="I223" s="48">
        <v>107.06148994875836</v>
      </c>
    </row>
    <row r="224" spans="2:9" ht="12.75">
      <c r="B224" s="46">
        <v>40493</v>
      </c>
      <c r="D224" s="48">
        <v>102.03973509933775</v>
      </c>
      <c r="E224" s="48">
        <v>105.83911881753143</v>
      </c>
      <c r="F224" s="48">
        <v>93.81735038769963</v>
      </c>
      <c r="G224" s="48">
        <v>115.97138361417372</v>
      </c>
      <c r="H224" s="48">
        <v>103.07790130402094</v>
      </c>
      <c r="I224" s="48">
        <v>104.71620023649982</v>
      </c>
    </row>
    <row r="225" spans="2:9" ht="12.75">
      <c r="B225" s="46">
        <v>40494</v>
      </c>
      <c r="D225" s="48">
        <v>101.28918322295806</v>
      </c>
      <c r="E225" s="48">
        <v>104.15288795498094</v>
      </c>
      <c r="F225" s="48">
        <v>93.52607860030486</v>
      </c>
      <c r="G225" s="48">
        <v>116.47737695719265</v>
      </c>
      <c r="H225" s="48">
        <v>100.67772729233269</v>
      </c>
      <c r="I225" s="48">
        <v>105.48679542767047</v>
      </c>
    </row>
    <row r="226" spans="2:9" ht="12.75">
      <c r="B226" s="46">
        <v>40497</v>
      </c>
      <c r="D226" s="48">
        <v>100.97130242825607</v>
      </c>
      <c r="E226" s="48">
        <v>104.00530614250243</v>
      </c>
      <c r="F226" s="48">
        <v>94.38829610974881</v>
      </c>
      <c r="G226" s="48">
        <v>115.72961924932876</v>
      </c>
      <c r="H226" s="48">
        <v>102.61870894643621</v>
      </c>
      <c r="I226" s="48">
        <v>106.69491525423729</v>
      </c>
    </row>
    <row r="227" spans="2:9" ht="12.75">
      <c r="B227" s="46">
        <v>40498</v>
      </c>
      <c r="D227" s="48">
        <v>101.62472406181016</v>
      </c>
      <c r="E227" s="48">
        <v>105.6431619167117</v>
      </c>
      <c r="F227" s="48">
        <v>92.17873947909072</v>
      </c>
      <c r="G227" s="48">
        <v>114.20396299322826</v>
      </c>
      <c r="H227" s="48">
        <v>103.71156913370282</v>
      </c>
      <c r="I227" s="48">
        <v>104.92786756011037</v>
      </c>
    </row>
    <row r="228" spans="2:9" ht="12.75">
      <c r="B228" s="46">
        <v>40499</v>
      </c>
      <c r="D228" s="48">
        <v>101.62472406181016</v>
      </c>
      <c r="E228" s="48">
        <v>105.6431619167117</v>
      </c>
      <c r="F228" s="48">
        <v>92.87229107296704</v>
      </c>
      <c r="G228" s="48">
        <v>113.70503276007695</v>
      </c>
      <c r="H228" s="48">
        <v>101.75727688404059</v>
      </c>
      <c r="I228" s="48">
        <v>105.58297201418998</v>
      </c>
    </row>
    <row r="229" spans="2:9" ht="12.75">
      <c r="B229" s="46">
        <v>40500</v>
      </c>
      <c r="D229" s="48">
        <v>101.28918322295806</v>
      </c>
      <c r="E229" s="48">
        <v>105.85404706744923</v>
      </c>
      <c r="F229" s="48">
        <v>94.61296308569156</v>
      </c>
      <c r="G229" s="48">
        <v>114.02373106816783</v>
      </c>
      <c r="H229" s="48">
        <v>102.39938557919874</v>
      </c>
      <c r="I229" s="48">
        <v>107.50532124556563</v>
      </c>
    </row>
    <row r="230" spans="2:9" ht="12.75">
      <c r="B230" s="46">
        <v>40501</v>
      </c>
      <c r="D230" s="48">
        <v>100.79470198675497</v>
      </c>
      <c r="E230" s="48">
        <v>105.61812402919135</v>
      </c>
      <c r="F230" s="48">
        <v>94.2988269600371</v>
      </c>
      <c r="G230" s="48">
        <v>112.82778470463938</v>
      </c>
      <c r="H230" s="48">
        <v>104.67707428471782</v>
      </c>
      <c r="I230" s="48">
        <v>107.7020102483248</v>
      </c>
    </row>
    <row r="231" spans="2:9" ht="12.75">
      <c r="B231" s="46">
        <v>40504</v>
      </c>
      <c r="D231" s="48">
        <v>99.0728476821192</v>
      </c>
      <c r="E231" s="48">
        <v>104.27448705399493</v>
      </c>
      <c r="F231" s="48">
        <v>93.16157465703492</v>
      </c>
      <c r="G231" s="48">
        <v>112.57383157033533</v>
      </c>
      <c r="H231" s="48">
        <v>104.32037815077334</v>
      </c>
      <c r="I231" s="48">
        <v>107.37564052029956</v>
      </c>
    </row>
    <row r="232" spans="2:9" ht="12.75">
      <c r="B232" s="46">
        <v>40505</v>
      </c>
      <c r="D232" s="48">
        <v>99.38189845474614</v>
      </c>
      <c r="E232" s="48">
        <v>105.70032388633368</v>
      </c>
      <c r="F232" s="48">
        <v>90.77374246139571</v>
      </c>
      <c r="G232" s="48">
        <v>112.15374820601916</v>
      </c>
      <c r="H232" s="48">
        <v>103.3551512700488</v>
      </c>
      <c r="I232" s="48">
        <v>104.70949940875049</v>
      </c>
    </row>
    <row r="233" spans="2:9" ht="12.75">
      <c r="B233" s="46">
        <v>40506</v>
      </c>
      <c r="D233" s="48">
        <v>99.97350993377484</v>
      </c>
      <c r="E233" s="48">
        <v>104.80009372673366</v>
      </c>
      <c r="F233" s="48">
        <v>91.39174232884882</v>
      </c>
      <c r="G233" s="48">
        <v>112.74241426905152</v>
      </c>
      <c r="H233" s="48">
        <v>101.816965861337</v>
      </c>
      <c r="I233" s="48">
        <v>105.11509657075287</v>
      </c>
    </row>
    <row r="234" spans="2:9" ht="12.75">
      <c r="B234" s="46">
        <v>40507</v>
      </c>
      <c r="D234" s="48">
        <v>99.47019867549669</v>
      </c>
      <c r="E234" s="48">
        <v>104.42679299619424</v>
      </c>
      <c r="F234" s="48">
        <v>91.62469348532044</v>
      </c>
      <c r="G234" s="48">
        <v>112.85927440279934</v>
      </c>
      <c r="H234" s="48">
        <v>101.9986763609852</v>
      </c>
      <c r="I234" s="48">
        <v>105.79700433582973</v>
      </c>
    </row>
    <row r="235" spans="2:9" ht="12.75">
      <c r="B235" s="46">
        <v>40508</v>
      </c>
      <c r="D235" s="48">
        <v>98.80794701986756</v>
      </c>
      <c r="E235" s="48">
        <v>103.987732379941</v>
      </c>
      <c r="F235" s="48">
        <v>90.69388296109749</v>
      </c>
      <c r="G235" s="48">
        <v>111.93533134323674</v>
      </c>
      <c r="H235" s="48">
        <v>99.0852791769878</v>
      </c>
      <c r="I235" s="48">
        <v>105.69136775719352</v>
      </c>
    </row>
    <row r="236" spans="2:9" ht="12.75">
      <c r="B236" s="46">
        <v>40511</v>
      </c>
      <c r="D236" s="48">
        <v>97.76600441501104</v>
      </c>
      <c r="E236" s="48">
        <v>106.3475296580864</v>
      </c>
      <c r="F236" s="48">
        <v>88.47372257936244</v>
      </c>
      <c r="G236" s="48">
        <v>111.05862283091406</v>
      </c>
      <c r="H236" s="48">
        <v>96.29793843455337</v>
      </c>
      <c r="I236" s="48">
        <v>104.04611746156877</v>
      </c>
    </row>
    <row r="237" spans="2:9" ht="12.75">
      <c r="B237" s="46">
        <v>40512</v>
      </c>
      <c r="D237" s="48">
        <v>101.41280353200884</v>
      </c>
      <c r="E237" s="48">
        <v>107.35499756234907</v>
      </c>
      <c r="F237" s="48">
        <v>87.84511896083238</v>
      </c>
      <c r="G237" s="48">
        <v>111.24660455707924</v>
      </c>
      <c r="H237" s="48">
        <v>93.78344171188172</v>
      </c>
      <c r="I237" s="48">
        <v>102.77887268427277</v>
      </c>
    </row>
    <row r="238" spans="2:9" ht="12.75">
      <c r="B238" s="46">
        <v>40513</v>
      </c>
      <c r="D238" s="48">
        <v>102.93156732891833</v>
      </c>
      <c r="E238" s="48">
        <v>107.54093930816066</v>
      </c>
      <c r="F238" s="48">
        <v>90.19384982437536</v>
      </c>
      <c r="G238" s="48">
        <v>113.17000218760207</v>
      </c>
      <c r="H238" s="48">
        <v>95.72331028482355</v>
      </c>
      <c r="I238" s="48">
        <v>106.62751281040599</v>
      </c>
    </row>
    <row r="239" spans="2:9" ht="12.75">
      <c r="B239" s="46">
        <v>40514</v>
      </c>
      <c r="C239" s="47" t="s">
        <v>35</v>
      </c>
      <c r="D239" s="48">
        <v>102.9580573951435</v>
      </c>
      <c r="E239" s="48">
        <v>107.35291894527192</v>
      </c>
      <c r="F239" s="48">
        <v>92.16614752468685</v>
      </c>
      <c r="G239" s="48">
        <v>113.99356570310808</v>
      </c>
      <c r="H239" s="48">
        <v>98.74810834175487</v>
      </c>
      <c r="I239" s="48">
        <v>108.98068584942845</v>
      </c>
    </row>
    <row r="240" spans="2:9" ht="12.75">
      <c r="B240" s="46">
        <v>40515</v>
      </c>
      <c r="D240" s="48">
        <v>103.75275938189846</v>
      </c>
      <c r="E240" s="48">
        <v>107.32429071916371</v>
      </c>
      <c r="F240" s="48">
        <v>92.19928424680229</v>
      </c>
      <c r="G240" s="48">
        <v>114.94335778281135</v>
      </c>
      <c r="H240" s="48">
        <v>97.69717421157911</v>
      </c>
      <c r="I240" s="48">
        <v>108.59637366968862</v>
      </c>
    </row>
    <row r="241" spans="2:9" ht="12.75">
      <c r="B241" s="46">
        <v>40518</v>
      </c>
      <c r="D241" s="48">
        <v>103.7615894039735</v>
      </c>
      <c r="E241" s="48">
        <v>107.45014153492644</v>
      </c>
      <c r="F241" s="48">
        <v>91.78739479090729</v>
      </c>
      <c r="G241" s="48">
        <v>116.11988059420375</v>
      </c>
      <c r="H241" s="48">
        <v>99.80363393172267</v>
      </c>
      <c r="I241" s="48">
        <v>108.93062672447773</v>
      </c>
    </row>
    <row r="242" spans="2:9" ht="12.75">
      <c r="B242" s="46">
        <v>40519</v>
      </c>
      <c r="D242" s="48">
        <v>102.94922737306844</v>
      </c>
      <c r="E242" s="48">
        <v>107.42727674707766</v>
      </c>
      <c r="F242" s="48">
        <v>92.87361654185166</v>
      </c>
      <c r="G242" s="48">
        <v>116.53290084865226</v>
      </c>
      <c r="H242" s="48">
        <v>99.11074090856177</v>
      </c>
      <c r="I242" s="48">
        <v>110.18722901064248</v>
      </c>
    </row>
    <row r="243" spans="2:9" ht="12.75">
      <c r="B243" s="46">
        <v>40520</v>
      </c>
      <c r="D243" s="48">
        <v>103.23178807947019</v>
      </c>
      <c r="E243" s="48">
        <v>107.80766367219832</v>
      </c>
      <c r="F243" s="48">
        <v>93.41076280734309</v>
      </c>
      <c r="G243" s="48">
        <v>116.62486842505405</v>
      </c>
      <c r="H243" s="48">
        <v>100.67638231926227</v>
      </c>
      <c r="I243" s="48">
        <v>110.18722901064248</v>
      </c>
    </row>
    <row r="244" spans="2:9" ht="12.75">
      <c r="B244" s="46">
        <v>40521</v>
      </c>
      <c r="D244" s="48">
        <v>104.29139072847681</v>
      </c>
      <c r="E244" s="48">
        <v>107.97999992441393</v>
      </c>
      <c r="F244" s="48">
        <v>94.13181788057526</v>
      </c>
      <c r="G244" s="48">
        <v>116.40679490789019</v>
      </c>
      <c r="H244" s="48">
        <v>100.93480266230463</v>
      </c>
      <c r="I244" s="48">
        <v>111.81828931809224</v>
      </c>
    </row>
    <row r="245" spans="2:9" ht="12.75">
      <c r="B245" s="46">
        <v>40522</v>
      </c>
      <c r="D245" s="48">
        <v>105.7924944812362</v>
      </c>
      <c r="E245" s="48">
        <v>108.4333274124241</v>
      </c>
      <c r="F245" s="48">
        <v>94.09271654847903</v>
      </c>
      <c r="G245" s="48">
        <v>116.51720504894638</v>
      </c>
      <c r="H245" s="48">
        <v>100.5099766855875</v>
      </c>
      <c r="I245" s="48">
        <v>111.54867954276703</v>
      </c>
    </row>
    <row r="246" spans="2:9" ht="12.75">
      <c r="B246" s="46">
        <v>40525</v>
      </c>
      <c r="D246" s="48">
        <v>104.9448123620309</v>
      </c>
      <c r="E246" s="48">
        <v>108.2531491048719</v>
      </c>
      <c r="F246" s="48">
        <v>94.61760222678771</v>
      </c>
      <c r="G246" s="48">
        <v>116.85929990847387</v>
      </c>
      <c r="H246" s="48">
        <v>99.5519384540323</v>
      </c>
      <c r="I246" s="48">
        <v>111.85928261726448</v>
      </c>
    </row>
    <row r="247" spans="2:9" ht="12.75">
      <c r="B247" s="46">
        <v>40526</v>
      </c>
      <c r="D247" s="48">
        <v>105.29801324503312</v>
      </c>
      <c r="E247" s="48">
        <v>108.64789738434386</v>
      </c>
      <c r="F247" s="48">
        <v>94.82636357611504</v>
      </c>
      <c r="G247" s="48">
        <v>116.82964956184195</v>
      </c>
      <c r="H247" s="48">
        <v>99.03291798400595</v>
      </c>
      <c r="I247" s="48">
        <v>111.28340559716202</v>
      </c>
    </row>
    <row r="248" spans="2:9" ht="12.75">
      <c r="B248" s="46">
        <v>40527</v>
      </c>
      <c r="D248" s="48">
        <v>105.95143487858721</v>
      </c>
      <c r="E248" s="48">
        <v>108.57854716004218</v>
      </c>
      <c r="F248" s="48">
        <v>94.17423288488301</v>
      </c>
      <c r="G248" s="48">
        <v>117.4558629207333</v>
      </c>
      <c r="H248" s="48">
        <v>99.15034804656575</v>
      </c>
      <c r="I248" s="48">
        <v>110.98935750886876</v>
      </c>
    </row>
    <row r="249" spans="2:9" ht="12.75">
      <c r="B249" s="46">
        <v>40528</v>
      </c>
      <c r="D249" s="48">
        <v>104.87417218543047</v>
      </c>
      <c r="E249" s="48">
        <v>108.4483501449363</v>
      </c>
      <c r="F249" s="48">
        <v>94.29982106170057</v>
      </c>
      <c r="G249" s="48">
        <v>116.53361206457645</v>
      </c>
      <c r="H249" s="48">
        <v>98.71040271740213</v>
      </c>
      <c r="I249" s="48">
        <v>110.90461174615689</v>
      </c>
    </row>
    <row r="250" spans="2:9" ht="12.75">
      <c r="B250" s="46">
        <v>40529</v>
      </c>
      <c r="D250" s="48">
        <v>105.90728476821192</v>
      </c>
      <c r="E250" s="48">
        <v>108.96828786201007</v>
      </c>
      <c r="F250" s="48">
        <v>93.50420836370866</v>
      </c>
      <c r="G250" s="48">
        <v>116.86391054963747</v>
      </c>
      <c r="H250" s="48">
        <v>98.39535437025809</v>
      </c>
      <c r="I250" s="48">
        <v>111.26685061095782</v>
      </c>
    </row>
    <row r="251" spans="2:9" ht="12.75">
      <c r="B251" s="46">
        <v>40532</v>
      </c>
      <c r="D251" s="48">
        <v>107.19646799116998</v>
      </c>
      <c r="E251" s="48">
        <v>109.2170605331086</v>
      </c>
      <c r="F251" s="48">
        <v>94.08244416462323</v>
      </c>
      <c r="G251" s="48">
        <v>116.15848245160545</v>
      </c>
      <c r="H251" s="48">
        <v>98.40690258731078</v>
      </c>
      <c r="I251" s="48">
        <v>112.55853370122193</v>
      </c>
    </row>
    <row r="252" spans="2:9" ht="12.75">
      <c r="B252" s="46">
        <v>40533</v>
      </c>
      <c r="D252" s="48">
        <v>108.05298013245033</v>
      </c>
      <c r="E252" s="48">
        <v>109.34933616529163</v>
      </c>
      <c r="F252" s="48">
        <v>95.33401815892371</v>
      </c>
      <c r="G252" s="48">
        <v>117.06344340339874</v>
      </c>
      <c r="H252" s="48">
        <v>98.49590270186538</v>
      </c>
      <c r="I252" s="48">
        <v>114.09341742215216</v>
      </c>
    </row>
    <row r="253" spans="2:9" ht="12.75">
      <c r="B253" s="46">
        <v>40534</v>
      </c>
      <c r="D253" s="48">
        <v>108.0176600441501</v>
      </c>
      <c r="E253" s="48">
        <v>109.17492129599886</v>
      </c>
      <c r="F253" s="48">
        <v>95.09013188415402</v>
      </c>
      <c r="G253" s="48">
        <v>116.96617849459624</v>
      </c>
      <c r="H253" s="48">
        <v>98.0827176989644</v>
      </c>
      <c r="I253" s="48">
        <v>114.75916436736301</v>
      </c>
    </row>
    <row r="254" spans="2:9" ht="12.75">
      <c r="B254" s="46">
        <v>40535</v>
      </c>
      <c r="D254" s="48">
        <v>107.39955849889624</v>
      </c>
      <c r="E254" s="48">
        <v>109.36870509714703</v>
      </c>
      <c r="F254" s="48">
        <v>94.92080323414407</v>
      </c>
      <c r="G254" s="48">
        <v>117.02886359467169</v>
      </c>
      <c r="H254" s="48">
        <v>99.8421743669467</v>
      </c>
      <c r="I254" s="48">
        <v>113.71265273945606</v>
      </c>
    </row>
    <row r="255" spans="2:9" ht="12.75">
      <c r="B255" s="46">
        <v>40536</v>
      </c>
      <c r="D255" s="48">
        <v>107.39955849889624</v>
      </c>
      <c r="E255" s="48">
        <v>109.36870509714703</v>
      </c>
      <c r="F255" s="48">
        <v>94.83531049108622</v>
      </c>
      <c r="G255" s="48">
        <v>116.72799473405921</v>
      </c>
      <c r="H255" s="48">
        <v>99.4657674207637</v>
      </c>
      <c r="I255" s="48">
        <v>113.71265273945606</v>
      </c>
    </row>
    <row r="256" spans="2:9" ht="12.75">
      <c r="B256" s="46">
        <v>40539</v>
      </c>
      <c r="D256" s="48">
        <v>107.71743929359825</v>
      </c>
      <c r="E256" s="48">
        <v>109.46167597005281</v>
      </c>
      <c r="F256" s="48">
        <v>93.66127642653589</v>
      </c>
      <c r="G256" s="48">
        <v>116.30276118546452</v>
      </c>
      <c r="H256" s="48">
        <v>99.78800441707708</v>
      </c>
      <c r="I256" s="48">
        <v>113.48285376428852</v>
      </c>
    </row>
    <row r="257" spans="2:9" ht="12.75">
      <c r="B257" s="46">
        <v>40540</v>
      </c>
      <c r="D257" s="48">
        <v>109.04194260485652</v>
      </c>
      <c r="E257" s="48">
        <v>109.31362174460222</v>
      </c>
      <c r="F257" s="48">
        <v>93.58804427066075</v>
      </c>
      <c r="G257" s="48">
        <v>117.50135621519333</v>
      </c>
      <c r="H257" s="48">
        <v>99.52772893876522</v>
      </c>
      <c r="I257" s="48">
        <v>114.61450532124557</v>
      </c>
    </row>
    <row r="258" spans="2:9" ht="12.75">
      <c r="B258" s="46">
        <v>40541</v>
      </c>
      <c r="D258" s="48">
        <v>109.04194260485652</v>
      </c>
      <c r="E258" s="48">
        <v>109.31362174460222</v>
      </c>
      <c r="F258" s="48">
        <v>94.14904897607528</v>
      </c>
      <c r="G258" s="48">
        <v>116.98462105925067</v>
      </c>
      <c r="H258" s="48">
        <v>99.49832504474352</v>
      </c>
      <c r="I258" s="48">
        <v>115.94915254237289</v>
      </c>
    </row>
    <row r="259" spans="2:9" ht="12.75">
      <c r="B259" s="46">
        <v>40542</v>
      </c>
      <c r="D259" s="48">
        <v>108.15011037527593</v>
      </c>
      <c r="E259" s="48">
        <v>109.38731816824705</v>
      </c>
      <c r="F259" s="48">
        <v>93.0161044469481</v>
      </c>
      <c r="G259" s="48">
        <v>116.46751803300239</v>
      </c>
      <c r="H259" s="48">
        <v>98.76953515411768</v>
      </c>
      <c r="I259" s="48">
        <v>114.4844304296413</v>
      </c>
    </row>
    <row r="260" spans="2:9" ht="12.75">
      <c r="B260" s="46">
        <v>40543</v>
      </c>
      <c r="D260" s="48">
        <v>108.15011037527593</v>
      </c>
      <c r="E260" s="48">
        <v>109.38731816824705</v>
      </c>
      <c r="F260" s="48">
        <v>92.54490025846643</v>
      </c>
      <c r="G260" s="48">
        <v>116.46751803300239</v>
      </c>
      <c r="H260" s="48">
        <v>98.9114993806167</v>
      </c>
      <c r="I260" s="48">
        <v>114.4844304296413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4.28125" style="7" customWidth="1"/>
    <col min="4" max="4" width="16.140625" style="7" customWidth="1"/>
    <col min="5" max="5" width="13.421875" style="7" customWidth="1"/>
    <col min="6" max="13" width="9.140625" style="7" customWidth="1"/>
    <col min="14" max="14" width="11.140625" style="7" customWidth="1"/>
    <col min="15" max="16384" width="9.140625" style="7" customWidth="1"/>
  </cols>
  <sheetData>
    <row r="1" spans="2:6" ht="38.25">
      <c r="B1" s="83"/>
      <c r="C1" s="13" t="s">
        <v>70</v>
      </c>
      <c r="D1" s="13" t="s">
        <v>71</v>
      </c>
      <c r="E1" s="13" t="s">
        <v>72</v>
      </c>
      <c r="F1" s="13" t="s">
        <v>73</v>
      </c>
    </row>
    <row r="2" spans="2:6" ht="12.75">
      <c r="B2" s="83"/>
      <c r="C2" s="13"/>
      <c r="D2" s="13"/>
      <c r="E2" s="13"/>
      <c r="F2" s="13"/>
    </row>
    <row r="3" spans="2:6" s="67" customFormat="1" ht="40.5" customHeight="1">
      <c r="B3" s="7"/>
      <c r="C3" s="13" t="s">
        <v>74</v>
      </c>
      <c r="D3" s="13" t="s">
        <v>75</v>
      </c>
      <c r="E3" s="13" t="s">
        <v>76</v>
      </c>
      <c r="F3" s="13" t="s">
        <v>77</v>
      </c>
    </row>
    <row r="4" spans="2:8" s="67" customFormat="1" ht="15">
      <c r="B4" s="7">
        <v>2001</v>
      </c>
      <c r="C4" s="15">
        <v>23.2</v>
      </c>
      <c r="D4" s="15">
        <v>7.8</v>
      </c>
      <c r="E4" s="15">
        <v>-0.5</v>
      </c>
      <c r="F4" s="15">
        <v>30.5</v>
      </c>
      <c r="H4" s="1" t="s">
        <v>78</v>
      </c>
    </row>
    <row r="5" spans="2:14" ht="12.75">
      <c r="B5" s="7">
        <v>2002</v>
      </c>
      <c r="C5" s="15">
        <v>-9</v>
      </c>
      <c r="D5" s="15">
        <v>32</v>
      </c>
      <c r="E5" s="15">
        <v>5.9</v>
      </c>
      <c r="F5" s="15">
        <v>28.9</v>
      </c>
      <c r="H5" s="101" t="s">
        <v>121</v>
      </c>
      <c r="I5" s="101"/>
      <c r="J5" s="101"/>
      <c r="K5" s="101"/>
      <c r="L5" s="101"/>
      <c r="M5" s="101"/>
      <c r="N5" s="101"/>
    </row>
    <row r="6" spans="2:8" ht="12.75">
      <c r="B6" s="7">
        <v>2003</v>
      </c>
      <c r="C6" s="15">
        <v>30.1</v>
      </c>
      <c r="D6" s="15">
        <v>8.6</v>
      </c>
      <c r="E6" s="15">
        <v>9.5</v>
      </c>
      <c r="F6" s="15">
        <v>48.2</v>
      </c>
      <c r="H6" s="7" t="s">
        <v>0</v>
      </c>
    </row>
    <row r="7" spans="2:8" ht="12.75">
      <c r="B7" s="7">
        <v>2004</v>
      </c>
      <c r="C7" s="15">
        <v>19.6</v>
      </c>
      <c r="D7" s="15">
        <v>47.2</v>
      </c>
      <c r="E7" s="15">
        <v>56.5</v>
      </c>
      <c r="F7" s="15">
        <v>123.3</v>
      </c>
      <c r="H7" s="12"/>
    </row>
    <row r="8" spans="2:8" ht="12.75">
      <c r="B8" s="7">
        <v>2005</v>
      </c>
      <c r="C8" s="15">
        <v>-36.4</v>
      </c>
      <c r="D8" s="15">
        <v>6.678299999999997</v>
      </c>
      <c r="E8" s="15">
        <v>30.65</v>
      </c>
      <c r="F8" s="15">
        <v>0.9282999999999966</v>
      </c>
      <c r="H8" s="12"/>
    </row>
    <row r="9" spans="2:9" ht="12.75">
      <c r="B9" s="7">
        <v>2006</v>
      </c>
      <c r="C9" s="15">
        <v>5.8</v>
      </c>
      <c r="D9" s="15">
        <v>13.7</v>
      </c>
      <c r="E9" s="15">
        <v>22</v>
      </c>
      <c r="F9" s="15">
        <v>41.5</v>
      </c>
      <c r="H9" s="12"/>
      <c r="I9" s="12"/>
    </row>
    <row r="10" spans="2:6" ht="12.75">
      <c r="B10" s="7">
        <v>2007</v>
      </c>
      <c r="C10" s="7">
        <v>-5.9</v>
      </c>
      <c r="D10" s="7">
        <v>24.3</v>
      </c>
      <c r="E10" s="7">
        <v>23</v>
      </c>
      <c r="F10" s="34">
        <f>SUM(C10:E10)</f>
        <v>41.4</v>
      </c>
    </row>
    <row r="11" spans="2:6" ht="12.75">
      <c r="B11" s="7">
        <v>2008</v>
      </c>
      <c r="C11" s="7">
        <v>-21.3</v>
      </c>
      <c r="D11" s="7">
        <v>-53.2</v>
      </c>
      <c r="E11" s="7">
        <v>69.8</v>
      </c>
      <c r="F11" s="7">
        <v>-4.7</v>
      </c>
    </row>
    <row r="12" spans="2:6" ht="12.75">
      <c r="B12" s="7">
        <v>2009</v>
      </c>
      <c r="C12" s="7">
        <v>-4.8</v>
      </c>
      <c r="D12" s="7">
        <f>98.9-E12</f>
        <v>17.799999999999997</v>
      </c>
      <c r="E12" s="7">
        <f>96.2-15.1</f>
        <v>81.10000000000001</v>
      </c>
      <c r="F12" s="34">
        <f>SUM(C12:E12)</f>
        <v>94.10000000000001</v>
      </c>
    </row>
    <row r="13" spans="2:6" ht="12.75">
      <c r="B13" s="7">
        <v>2010</v>
      </c>
      <c r="C13" s="7">
        <v>5.2</v>
      </c>
      <c r="D13" s="7">
        <f>138.5-E13</f>
        <v>35.099999999999994</v>
      </c>
      <c r="E13" s="7">
        <v>103.4</v>
      </c>
      <c r="F13" s="34">
        <f>SUM(C13:E13)</f>
        <v>143.7</v>
      </c>
    </row>
    <row r="23" ht="12.75">
      <c r="H23" s="5" t="s">
        <v>79</v>
      </c>
    </row>
    <row r="24" spans="8:14" ht="12.75">
      <c r="H24" s="102" t="s">
        <v>154</v>
      </c>
      <c r="I24" s="102"/>
      <c r="J24" s="102"/>
      <c r="K24" s="102"/>
      <c r="L24" s="102"/>
      <c r="M24" s="102"/>
      <c r="N24" s="102"/>
    </row>
    <row r="25" ht="12.75">
      <c r="H25" t="s">
        <v>1</v>
      </c>
    </row>
  </sheetData>
  <sheetProtection/>
  <mergeCells count="2">
    <mergeCell ref="H5:N5"/>
    <mergeCell ref="H24:N24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2.7109375" style="0" customWidth="1"/>
    <col min="3" max="3" width="13.8515625" style="0" customWidth="1"/>
    <col min="4" max="4" width="13.140625" style="0" customWidth="1"/>
    <col min="5" max="5" width="8.00390625" style="0" customWidth="1"/>
    <col min="15" max="15" width="15.140625" style="0" customWidth="1"/>
  </cols>
  <sheetData>
    <row r="2" spans="2:4" ht="41.25" customHeight="1">
      <c r="B2" s="75" t="s">
        <v>95</v>
      </c>
      <c r="C2" s="75" t="s">
        <v>96</v>
      </c>
      <c r="D2" s="75" t="s">
        <v>97</v>
      </c>
    </row>
    <row r="3" spans="1:6" ht="41.25" customHeight="1">
      <c r="A3" s="76"/>
      <c r="B3" s="75" t="s">
        <v>98</v>
      </c>
      <c r="C3" s="75" t="s">
        <v>99</v>
      </c>
      <c r="D3" s="75" t="s">
        <v>100</v>
      </c>
      <c r="F3" s="5" t="s">
        <v>94</v>
      </c>
    </row>
    <row r="4" spans="1:15" ht="12.75">
      <c r="A4" s="78" t="s">
        <v>103</v>
      </c>
      <c r="B4" s="77">
        <v>90.03848300000001</v>
      </c>
      <c r="C4" s="77">
        <v>96.615167</v>
      </c>
      <c r="D4" s="74">
        <f>B4-C4</f>
        <v>-6.576683999999986</v>
      </c>
      <c r="F4" s="101" t="s">
        <v>135</v>
      </c>
      <c r="G4" s="101"/>
      <c r="H4" s="101"/>
      <c r="I4" s="101"/>
      <c r="J4" s="101"/>
      <c r="K4" s="101"/>
      <c r="L4" s="101"/>
      <c r="M4" s="101"/>
      <c r="N4" s="101"/>
      <c r="O4" s="101"/>
    </row>
    <row r="5" spans="1:6" ht="12.75">
      <c r="A5" s="95" t="s">
        <v>123</v>
      </c>
      <c r="B5" s="77">
        <v>86.98956</v>
      </c>
      <c r="C5" s="77">
        <v>92.083383</v>
      </c>
      <c r="D5" s="74">
        <f aca="true" t="shared" si="0" ref="D5:D16">B5-C5</f>
        <v>-5.093823</v>
      </c>
      <c r="F5" t="s">
        <v>0</v>
      </c>
    </row>
    <row r="6" spans="1:4" ht="12.75">
      <c r="A6" s="95" t="s">
        <v>124</v>
      </c>
      <c r="B6" s="77">
        <v>90.63581500000001</v>
      </c>
      <c r="C6" s="77">
        <v>96.325042</v>
      </c>
      <c r="D6" s="74">
        <f t="shared" si="0"/>
        <v>-5.689226999999988</v>
      </c>
    </row>
    <row r="7" spans="1:4" ht="12.75">
      <c r="A7" s="95" t="s">
        <v>125</v>
      </c>
      <c r="B7" s="77">
        <v>97.03275599999999</v>
      </c>
      <c r="C7" s="77">
        <v>97.683705</v>
      </c>
      <c r="D7" s="74">
        <f t="shared" si="0"/>
        <v>-0.6509490000000113</v>
      </c>
    </row>
    <row r="8" spans="1:4" ht="12.75">
      <c r="A8" s="95" t="s">
        <v>126</v>
      </c>
      <c r="B8" s="77">
        <v>102.00786300000001</v>
      </c>
      <c r="C8" s="77">
        <v>105.656731</v>
      </c>
      <c r="D8" s="74">
        <f t="shared" si="0"/>
        <v>-3.648867999999979</v>
      </c>
    </row>
    <row r="9" spans="1:4" ht="12.75">
      <c r="A9" s="95" t="s">
        <v>127</v>
      </c>
      <c r="B9" s="77">
        <v>116.271641</v>
      </c>
      <c r="C9" s="77">
        <v>117.52727900000001</v>
      </c>
      <c r="D9" s="74">
        <f t="shared" si="0"/>
        <v>-1.2556380000000047</v>
      </c>
    </row>
    <row r="10" spans="1:4" ht="12.75">
      <c r="A10" s="95" t="s">
        <v>128</v>
      </c>
      <c r="B10" s="77">
        <v>109.32649299999999</v>
      </c>
      <c r="C10" s="77">
        <v>112.706471</v>
      </c>
      <c r="D10" s="74">
        <f t="shared" si="0"/>
        <v>-3.3799780000000084</v>
      </c>
    </row>
    <row r="11" spans="1:4" ht="12.75">
      <c r="A11" s="95" t="s">
        <v>129</v>
      </c>
      <c r="B11" s="77">
        <v>109.12508100000001</v>
      </c>
      <c r="C11" s="77">
        <v>103.846625</v>
      </c>
      <c r="D11" s="74">
        <f t="shared" si="0"/>
        <v>5.278456000000006</v>
      </c>
    </row>
    <row r="12" spans="1:4" ht="12.75">
      <c r="A12" s="95" t="s">
        <v>130</v>
      </c>
      <c r="B12" s="77">
        <v>116.84639</v>
      </c>
      <c r="C12" s="77">
        <v>115.434545</v>
      </c>
      <c r="D12" s="74">
        <f t="shared" si="0"/>
        <v>1.4118449999999996</v>
      </c>
    </row>
    <row r="13" spans="1:4" ht="12.75">
      <c r="A13" s="95" t="s">
        <v>131</v>
      </c>
      <c r="B13" s="77">
        <v>110.273876</v>
      </c>
      <c r="C13" s="77">
        <v>106.135738</v>
      </c>
      <c r="D13" s="74">
        <f t="shared" si="0"/>
        <v>4.138137999999998</v>
      </c>
    </row>
    <row r="14" spans="1:4" ht="12.75">
      <c r="A14" s="95" t="s">
        <v>132</v>
      </c>
      <c r="B14" s="77">
        <v>98.955128</v>
      </c>
      <c r="C14" s="77">
        <v>96.675667</v>
      </c>
      <c r="D14" s="74">
        <f t="shared" si="0"/>
        <v>2.2794609999999977</v>
      </c>
    </row>
    <row r="15" spans="1:4" ht="12.75">
      <c r="A15" s="95" t="s">
        <v>133</v>
      </c>
      <c r="B15" s="77">
        <v>93.58068</v>
      </c>
      <c r="C15" s="77">
        <v>95.421464</v>
      </c>
      <c r="D15" s="74">
        <f t="shared" si="0"/>
        <v>-1.8407839999999993</v>
      </c>
    </row>
    <row r="16" spans="1:4" ht="12.75">
      <c r="A16" s="95" t="s">
        <v>134</v>
      </c>
      <c r="B16" s="77">
        <v>84.399337</v>
      </c>
      <c r="C16" s="77">
        <v>85.042664</v>
      </c>
      <c r="D16" s="74">
        <f t="shared" si="0"/>
        <v>-0.6433269999999993</v>
      </c>
    </row>
    <row r="17" spans="1:4" ht="12.75">
      <c r="A17" s="95"/>
      <c r="B17" s="77"/>
      <c r="C17" s="77"/>
      <c r="D17" s="74"/>
    </row>
    <row r="18" spans="1:4" ht="12.75">
      <c r="A18" s="95"/>
      <c r="B18" s="77"/>
      <c r="C18" s="77"/>
      <c r="D18" s="74"/>
    </row>
    <row r="19" spans="1:4" ht="12.75">
      <c r="A19" s="95"/>
      <c r="B19" s="77"/>
      <c r="C19" s="77"/>
      <c r="D19" s="74"/>
    </row>
    <row r="20" spans="1:4" ht="12.75">
      <c r="A20" s="95"/>
      <c r="B20" s="77"/>
      <c r="C20" s="77"/>
      <c r="D20" s="74"/>
    </row>
    <row r="21" spans="1:4" ht="12.75">
      <c r="A21" s="95"/>
      <c r="B21" s="77"/>
      <c r="C21" s="77"/>
      <c r="D21" s="74"/>
    </row>
    <row r="22" spans="1:4" ht="12.75">
      <c r="A22" s="95"/>
      <c r="B22" s="77"/>
      <c r="C22" s="77"/>
      <c r="D22" s="74"/>
    </row>
    <row r="23" spans="1:4" ht="12.75">
      <c r="A23" s="95"/>
      <c r="B23" s="77"/>
      <c r="C23" s="77"/>
      <c r="D23" s="74"/>
    </row>
    <row r="24" spans="1:6" ht="12.75">
      <c r="A24" s="95"/>
      <c r="B24" s="77"/>
      <c r="C24" s="77"/>
      <c r="D24" s="74"/>
      <c r="F24" s="5" t="s">
        <v>105</v>
      </c>
    </row>
    <row r="25" spans="1:15" ht="12.75">
      <c r="A25" s="95"/>
      <c r="B25" s="77"/>
      <c r="C25" s="77"/>
      <c r="D25" s="74"/>
      <c r="F25" s="101" t="s">
        <v>155</v>
      </c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6" ht="12.75">
      <c r="A26" s="95"/>
      <c r="B26" s="77"/>
      <c r="C26" s="77"/>
      <c r="D26" s="74"/>
      <c r="F26" t="s">
        <v>106</v>
      </c>
    </row>
    <row r="27" spans="1:6" ht="12.75">
      <c r="A27" s="95"/>
      <c r="B27" s="77"/>
      <c r="C27" s="77"/>
      <c r="D27" s="74"/>
      <c r="F27" s="6" t="s">
        <v>1</v>
      </c>
    </row>
    <row r="28" spans="1:4" ht="12.75">
      <c r="A28" s="95"/>
      <c r="B28" s="77"/>
      <c r="C28" s="77"/>
      <c r="D28" s="74"/>
    </row>
    <row r="30" ht="12.75">
      <c r="A30" s="78"/>
    </row>
    <row r="31" spans="1:3" ht="12.75">
      <c r="A31" s="95"/>
      <c r="B31" s="77"/>
      <c r="C31" s="77"/>
    </row>
    <row r="32" spans="1:3" ht="12.75">
      <c r="A32" s="95"/>
      <c r="B32" s="77"/>
      <c r="C32" s="77"/>
    </row>
    <row r="33" spans="1:3" ht="12.75">
      <c r="A33" s="95"/>
      <c r="B33" s="77"/>
      <c r="C33" s="77"/>
    </row>
    <row r="34" spans="1:3" ht="12.75">
      <c r="A34" s="95"/>
      <c r="B34" s="77"/>
      <c r="C34" s="77"/>
    </row>
    <row r="35" spans="1:3" ht="12.75">
      <c r="A35" s="95"/>
      <c r="B35" s="77"/>
      <c r="C35" s="77"/>
    </row>
    <row r="36" spans="1:3" ht="12.75">
      <c r="A36" s="95"/>
      <c r="B36" s="77"/>
      <c r="C36" s="77"/>
    </row>
    <row r="37" spans="1:3" ht="12.75">
      <c r="A37" s="95"/>
      <c r="B37" s="77"/>
      <c r="C37" s="77"/>
    </row>
    <row r="38" spans="1:3" ht="12.75">
      <c r="A38" s="95"/>
      <c r="B38" s="77"/>
      <c r="C38" s="77"/>
    </row>
    <row r="39" spans="1:3" ht="12.75">
      <c r="A39" s="95"/>
      <c r="B39" s="77"/>
      <c r="C39" s="77"/>
    </row>
    <row r="40" spans="1:3" ht="12.75">
      <c r="A40" s="95"/>
      <c r="B40" s="77"/>
      <c r="C40" s="77"/>
    </row>
    <row r="41" spans="1:3" ht="12.75">
      <c r="A41" s="95"/>
      <c r="B41" s="77"/>
      <c r="C41" s="77"/>
    </row>
    <row r="42" spans="1:3" ht="12.75">
      <c r="A42" s="95"/>
      <c r="B42" s="77"/>
      <c r="C42" s="77"/>
    </row>
    <row r="43" spans="2:3" ht="12.75">
      <c r="B43" s="77"/>
      <c r="C43" s="77"/>
    </row>
  </sheetData>
  <sheetProtection/>
  <mergeCells count="2">
    <mergeCell ref="F4:O4"/>
    <mergeCell ref="F25:O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7" customWidth="1"/>
    <col min="2" max="6" width="13.140625" style="12" customWidth="1"/>
    <col min="7" max="7" width="13.7109375" style="12" customWidth="1"/>
    <col min="8" max="8" width="13.140625" style="12" customWidth="1"/>
    <col min="9" max="16384" width="9.140625" style="7" customWidth="1"/>
  </cols>
  <sheetData>
    <row r="2" spans="1:8" ht="25.5">
      <c r="A2" s="83"/>
      <c r="B2" s="68" t="s">
        <v>80</v>
      </c>
      <c r="C2" s="68" t="s">
        <v>81</v>
      </c>
      <c r="D2" s="68" t="s">
        <v>82</v>
      </c>
      <c r="E2" s="68" t="s">
        <v>83</v>
      </c>
      <c r="F2" s="68" t="s">
        <v>84</v>
      </c>
      <c r="G2" s="68" t="s">
        <v>85</v>
      </c>
      <c r="H2" s="68" t="s">
        <v>86</v>
      </c>
    </row>
    <row r="3" spans="2:8" ht="15" customHeight="1">
      <c r="B3" s="68" t="s">
        <v>87</v>
      </c>
      <c r="C3" s="68" t="s">
        <v>88</v>
      </c>
      <c r="D3" s="68" t="s">
        <v>89</v>
      </c>
      <c r="E3" s="68" t="s">
        <v>90</v>
      </c>
      <c r="F3" s="68" t="s">
        <v>91</v>
      </c>
      <c r="G3" s="68" t="s">
        <v>92</v>
      </c>
      <c r="H3" s="68" t="s">
        <v>93</v>
      </c>
    </row>
    <row r="4" spans="1:10" ht="12.75">
      <c r="A4" s="7">
        <v>2001</v>
      </c>
      <c r="B4" s="12">
        <v>-49.6</v>
      </c>
      <c r="C4" s="12">
        <v>6.8</v>
      </c>
      <c r="D4" s="12">
        <v>-3.3</v>
      </c>
      <c r="E4" s="12">
        <v>-42.8</v>
      </c>
      <c r="F4" s="12">
        <v>-5</v>
      </c>
      <c r="G4" s="12">
        <v>26.8</v>
      </c>
      <c r="H4" s="12">
        <v>-67.1</v>
      </c>
      <c r="J4" s="1" t="s">
        <v>101</v>
      </c>
    </row>
    <row r="5" spans="1:14" s="69" customFormat="1" ht="15.75">
      <c r="A5" s="7">
        <v>2002</v>
      </c>
      <c r="B5" s="12">
        <v>127.4</v>
      </c>
      <c r="C5" s="12">
        <v>23.1</v>
      </c>
      <c r="D5" s="12">
        <v>-17.4</v>
      </c>
      <c r="E5" s="12">
        <v>-12</v>
      </c>
      <c r="F5" s="12">
        <v>-1.5</v>
      </c>
      <c r="G5" s="12">
        <v>8.3</v>
      </c>
      <c r="H5" s="12">
        <v>127.9</v>
      </c>
      <c r="J5" t="s">
        <v>120</v>
      </c>
      <c r="K5" s="70"/>
      <c r="L5" s="70"/>
      <c r="M5" s="70"/>
      <c r="N5" s="70"/>
    </row>
    <row r="6" spans="1:10" s="67" customFormat="1" ht="15">
      <c r="A6" s="7">
        <v>2003</v>
      </c>
      <c r="B6" s="12">
        <v>44</v>
      </c>
      <c r="C6" s="12">
        <v>7.9</v>
      </c>
      <c r="D6" s="12">
        <v>15.2</v>
      </c>
      <c r="E6" s="12">
        <v>32.9</v>
      </c>
      <c r="F6" s="12">
        <v>10.3</v>
      </c>
      <c r="G6" s="12">
        <v>25.2</v>
      </c>
      <c r="H6" s="12">
        <v>135.5</v>
      </c>
      <c r="J6" s="7" t="s">
        <v>0</v>
      </c>
    </row>
    <row r="7" spans="1:8" ht="12.75">
      <c r="A7" s="7">
        <v>2004</v>
      </c>
      <c r="B7" s="12">
        <v>-33.9</v>
      </c>
      <c r="C7" s="12">
        <v>22.8</v>
      </c>
      <c r="D7" s="12">
        <v>-19.5</v>
      </c>
      <c r="E7" s="12">
        <v>-15.9</v>
      </c>
      <c r="F7" s="12">
        <v>10.3</v>
      </c>
      <c r="G7" s="12">
        <v>61.9</v>
      </c>
      <c r="H7" s="12">
        <v>25.7</v>
      </c>
    </row>
    <row r="8" spans="1:8" ht="12.75">
      <c r="A8" s="7">
        <v>2005</v>
      </c>
      <c r="B8" s="12">
        <v>-111.9</v>
      </c>
      <c r="C8" s="12">
        <v>14.1</v>
      </c>
      <c r="D8" s="12">
        <v>-16.6</v>
      </c>
      <c r="E8" s="12">
        <v>20.18</v>
      </c>
      <c r="F8" s="12">
        <v>20.8</v>
      </c>
      <c r="G8" s="12">
        <v>32.6</v>
      </c>
      <c r="H8" s="12">
        <v>-40.82</v>
      </c>
    </row>
    <row r="9" spans="1:8" ht="12.75">
      <c r="A9" s="7">
        <v>2006</v>
      </c>
      <c r="B9" s="12">
        <f>-10.7+24.9</f>
        <v>14.2</v>
      </c>
      <c r="C9" s="12">
        <v>4.9</v>
      </c>
      <c r="D9" s="12">
        <f>-0.4-49.8</f>
        <v>-50.199999999999996</v>
      </c>
      <c r="E9" s="12">
        <f>12.8-4.1+2.3</f>
        <v>11</v>
      </c>
      <c r="F9" s="12">
        <v>9.8</v>
      </c>
      <c r="G9" s="12">
        <f>46.1-0.5</f>
        <v>45.6</v>
      </c>
      <c r="H9" s="71">
        <f>SUM(B9:G9)</f>
        <v>35.30000000000001</v>
      </c>
    </row>
    <row r="10" spans="1:8" ht="12.75">
      <c r="A10" s="8">
        <v>2007</v>
      </c>
      <c r="B10" s="12">
        <f>-45.2-88.4-0.4</f>
        <v>-134.00000000000003</v>
      </c>
      <c r="C10" s="12">
        <v>-0.7</v>
      </c>
      <c r="D10" s="12">
        <f>-7.8</f>
        <v>-7.8</v>
      </c>
      <c r="E10" s="12">
        <f>28.6+89.1</f>
        <v>117.69999999999999</v>
      </c>
      <c r="F10" s="12">
        <v>2.8</v>
      </c>
      <c r="G10" s="12">
        <f>-1.4+26.1</f>
        <v>24.700000000000003</v>
      </c>
      <c r="H10" s="71">
        <f>SUM(B10:G10)</f>
        <v>2.6999999999999638</v>
      </c>
    </row>
    <row r="11" spans="1:8" ht="12.75">
      <c r="A11" s="8">
        <v>2008</v>
      </c>
      <c r="B11" s="12">
        <f>-69.3+23.6</f>
        <v>-45.699999999999996</v>
      </c>
      <c r="C11" s="12">
        <v>0.3</v>
      </c>
      <c r="D11" s="12">
        <f>0.1-29</f>
        <v>-28.9</v>
      </c>
      <c r="E11" s="12">
        <f>18.1+55+6</f>
        <v>79.1</v>
      </c>
      <c r="F11" s="12">
        <v>7.6</v>
      </c>
      <c r="G11" s="12">
        <f>13.8+25.1</f>
        <v>38.900000000000006</v>
      </c>
      <c r="H11" s="71">
        <f>SUM(B11:G11)</f>
        <v>51.300000000000004</v>
      </c>
    </row>
    <row r="12" spans="1:8" ht="12.75">
      <c r="A12" s="8">
        <v>2009</v>
      </c>
      <c r="B12" s="12">
        <f>27.6+15.6</f>
        <v>43.2</v>
      </c>
      <c r="C12" s="12">
        <v>0</v>
      </c>
      <c r="D12" s="12">
        <f>+-23.9</f>
        <v>-23.9</v>
      </c>
      <c r="E12" s="12">
        <f>-14.8+1.7-58.9</f>
        <v>-72</v>
      </c>
      <c r="F12" s="12">
        <v>12.6</v>
      </c>
      <c r="G12" s="12">
        <f>3.5+2.2</f>
        <v>5.7</v>
      </c>
      <c r="H12" s="71">
        <f>SUM(B12:G12)</f>
        <v>-34.39999999999999</v>
      </c>
    </row>
    <row r="13" spans="1:8" ht="12.75">
      <c r="A13" s="8">
        <v>2010</v>
      </c>
      <c r="B13" s="12">
        <f>+-47.9-2.9</f>
        <v>-50.8</v>
      </c>
      <c r="C13" s="12">
        <v>0.2</v>
      </c>
      <c r="D13" s="12">
        <f>0.1-39.2</f>
        <v>-39.1</v>
      </c>
      <c r="E13" s="12">
        <f>5.4+31.5-0.3</f>
        <v>36.6</v>
      </c>
      <c r="F13" s="12">
        <v>15.5</v>
      </c>
      <c r="G13" s="12">
        <f>-21.3-9.3</f>
        <v>-30.6</v>
      </c>
      <c r="H13" s="71">
        <f>SUM(B13:G13)</f>
        <v>-68.19999999999999</v>
      </c>
    </row>
    <row r="14" ht="12.75">
      <c r="A14" s="8"/>
    </row>
    <row r="23" ht="12.75">
      <c r="J23" s="5" t="s">
        <v>102</v>
      </c>
    </row>
    <row r="24" spans="10:17" ht="12.75">
      <c r="J24" s="98" t="s">
        <v>156</v>
      </c>
      <c r="K24" s="72"/>
      <c r="L24" s="72"/>
      <c r="M24" s="72"/>
      <c r="N24" s="72"/>
      <c r="O24" s="73"/>
      <c r="P24" s="73"/>
      <c r="Q24" s="73"/>
    </row>
    <row r="25" ht="12.75">
      <c r="J25" t="s">
        <v>1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u00272</cp:lastModifiedBy>
  <cp:lastPrinted>2010-05-12T13:55:13Z</cp:lastPrinted>
  <dcterms:created xsi:type="dcterms:W3CDTF">1997-01-24T11:07:25Z</dcterms:created>
  <dcterms:modified xsi:type="dcterms:W3CDTF">2011-06-21T09:06:07Z</dcterms:modified>
  <cp:category/>
  <cp:version/>
  <cp:contentType/>
  <cp:contentStatus/>
</cp:coreProperties>
</file>